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345" windowWidth="15120" windowHeight="77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1" i="1"/>
  <c r="G130"/>
  <c r="G12"/>
  <c r="G96"/>
  <c r="G71"/>
  <c r="G25"/>
  <c r="G27"/>
  <c r="G31"/>
  <c r="G30"/>
  <c r="I76" l="1"/>
  <c r="I77" s="1"/>
  <c r="H76"/>
  <c r="H77" s="1"/>
  <c r="G64"/>
  <c r="G79"/>
  <c r="G77"/>
  <c r="G76"/>
  <c r="G66"/>
  <c r="G65" s="1"/>
  <c r="G69"/>
  <c r="G68" s="1"/>
  <c r="G62" s="1"/>
  <c r="I58" l="1"/>
  <c r="I60"/>
  <c r="I25"/>
  <c r="H25"/>
  <c r="I127"/>
  <c r="I126" s="1"/>
  <c r="I125" s="1"/>
  <c r="I124" s="1"/>
  <c r="I123" s="1"/>
  <c r="I122" s="1"/>
  <c r="I120"/>
  <c r="I119" s="1"/>
  <c r="I118" s="1"/>
  <c r="I117" s="1"/>
  <c r="I101"/>
  <c r="I100" s="1"/>
  <c r="I97"/>
  <c r="I82"/>
  <c r="I81" s="1"/>
  <c r="I71" s="1"/>
  <c r="I72" s="1"/>
  <c r="I73" s="1"/>
  <c r="I74" s="1"/>
  <c r="I51"/>
  <c r="I50" s="1"/>
  <c r="I49" s="1"/>
  <c r="I48" s="1"/>
  <c r="I47" s="1"/>
  <c r="I39"/>
  <c r="I38" s="1"/>
  <c r="I33"/>
  <c r="I32" s="1"/>
  <c r="I27"/>
  <c r="I23"/>
  <c r="I17"/>
  <c r="I16" s="1"/>
  <c r="I15" s="1"/>
  <c r="I14" s="1"/>
  <c r="I13" s="1"/>
  <c r="H127"/>
  <c r="H126" s="1"/>
  <c r="H125" s="1"/>
  <c r="H124" s="1"/>
  <c r="H123" s="1"/>
  <c r="H122" s="1"/>
  <c r="H120"/>
  <c r="H119" s="1"/>
  <c r="H118" s="1"/>
  <c r="H117" s="1"/>
  <c r="H101"/>
  <c r="H100" s="1"/>
  <c r="H97"/>
  <c r="H82"/>
  <c r="H81" s="1"/>
  <c r="H71" s="1"/>
  <c r="H72" s="1"/>
  <c r="H73" s="1"/>
  <c r="H74" s="1"/>
  <c r="H60"/>
  <c r="H58"/>
  <c r="H51"/>
  <c r="H50" s="1"/>
  <c r="H49" s="1"/>
  <c r="H48" s="1"/>
  <c r="H47" s="1"/>
  <c r="H39"/>
  <c r="H38" s="1"/>
  <c r="H33"/>
  <c r="H32" s="1"/>
  <c r="H27"/>
  <c r="H23"/>
  <c r="H17"/>
  <c r="H16" s="1"/>
  <c r="H15" s="1"/>
  <c r="H14" s="1"/>
  <c r="H13" s="1"/>
  <c r="G127"/>
  <c r="G126" s="1"/>
  <c r="G125" s="1"/>
  <c r="G124" s="1"/>
  <c r="G123" s="1"/>
  <c r="G122" s="1"/>
  <c r="G119"/>
  <c r="G118" s="1"/>
  <c r="G117" s="1"/>
  <c r="G120"/>
  <c r="G97"/>
  <c r="G101"/>
  <c r="G100" s="1"/>
  <c r="G82"/>
  <c r="G81" s="1"/>
  <c r="G74" s="1"/>
  <c r="G60"/>
  <c r="G58"/>
  <c r="G51"/>
  <c r="G50" s="1"/>
  <c r="G49" s="1"/>
  <c r="G48" s="1"/>
  <c r="G47" s="1"/>
  <c r="G38"/>
  <c r="G39"/>
  <c r="G33"/>
  <c r="G32" s="1"/>
  <c r="G23"/>
  <c r="G22" s="1"/>
  <c r="G21" s="1"/>
  <c r="G17"/>
  <c r="G16" s="1"/>
  <c r="G15" s="1"/>
  <c r="G14" s="1"/>
  <c r="G13" s="1"/>
  <c r="I57" l="1"/>
  <c r="I56" s="1"/>
  <c r="I55" s="1"/>
  <c r="I54" s="1"/>
  <c r="I53" s="1"/>
  <c r="G20"/>
  <c r="G19" s="1"/>
  <c r="I96"/>
  <c r="I95" s="1"/>
  <c r="G95"/>
  <c r="H96"/>
  <c r="H95" s="1"/>
  <c r="G57"/>
  <c r="G56" s="1"/>
  <c r="G55" s="1"/>
  <c r="G54" s="1"/>
  <c r="G53" s="1"/>
  <c r="I22"/>
  <c r="I21" s="1"/>
  <c r="I20" s="1"/>
  <c r="I19" s="1"/>
  <c r="I12" s="1"/>
  <c r="H22"/>
  <c r="H21" s="1"/>
  <c r="H20" s="1"/>
  <c r="H19" s="1"/>
  <c r="H12" s="1"/>
  <c r="H57"/>
  <c r="H56" s="1"/>
  <c r="H55" s="1"/>
  <c r="H54" s="1"/>
  <c r="H53" s="1"/>
  <c r="I115"/>
  <c r="I116"/>
  <c r="H115"/>
  <c r="H116"/>
  <c r="G94"/>
  <c r="G93" s="1"/>
  <c r="G116"/>
  <c r="G115"/>
  <c r="H94" l="1"/>
  <c r="H93" s="1"/>
  <c r="H130" s="1"/>
  <c r="I94"/>
  <c r="I93" s="1"/>
  <c r="I11" s="1"/>
  <c r="I130" s="1"/>
  <c r="H11" l="1"/>
</calcChain>
</file>

<file path=xl/sharedStrings.xml><?xml version="1.0" encoding="utf-8"?>
<sst xmlns="http://schemas.openxmlformats.org/spreadsheetml/2006/main" count="547" uniqueCount="249">
  <si>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</si>
  <si>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</si>
  <si>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</si>
  <si>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Целевая статья</t>
  </si>
  <si>
    <t>Вид расходов</t>
  </si>
  <si>
    <t>1</t>
  </si>
  <si>
    <t>2</t>
  </si>
  <si>
    <t>3</t>
  </si>
  <si>
    <t>4</t>
  </si>
  <si>
    <t>5</t>
  </si>
  <si>
    <t>6</t>
  </si>
  <si>
    <t/>
  </si>
  <si>
    <t>0100</t>
  </si>
  <si>
    <t>7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</si>
  <si>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</si>
  <si>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</si>
  <si>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</si>
  <si>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</si>
  <si>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</si>
  <si>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</si>
  <si>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200</t>
  </si>
  <si>
    <t>10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</si>
  <si>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</si>
  <si>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</si>
  <si>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</si>
  <si>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</si>
  <si>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14</t>
  </si>
  <si>
    <t>16</t>
  </si>
  <si>
    <t>17</t>
  </si>
  <si>
    <t>25</t>
  </si>
  <si>
    <t>27</t>
  </si>
  <si>
    <t>28</t>
  </si>
  <si>
    <t>29</t>
  </si>
  <si>
    <t>30</t>
  </si>
  <si>
    <t>45</t>
  </si>
  <si>
    <t>0113</t>
  </si>
  <si>
    <t>46</t>
  </si>
  <si>
    <t>47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</si>
  <si>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</si>
  <si>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</si>
  <si>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</si>
  <si>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НАЦИОНАЛЬНАЯ ОБОРОНА</t>
  </si>
  <si>
    <t>0200</t>
  </si>
  <si>
    <t>Функционирование высшего должностного лица субъекта Российской Федерации и муниципального образования</t>
  </si>
  <si>
    <t xml:space="preserve"> </t>
  </si>
  <si>
    <t>Межбюджетные трансферты</t>
  </si>
  <si>
    <t>Иные межбюджетные трансферты</t>
  </si>
  <si>
    <t>500</t>
  </si>
  <si>
    <t>540</t>
  </si>
  <si>
    <t>0111</t>
  </si>
  <si>
    <t>Резервные средства</t>
  </si>
  <si>
    <t>870</t>
  </si>
  <si>
    <t>Мобилизационная  и вневойсковая подготовка</t>
  </si>
  <si>
    <t>0203</t>
  </si>
  <si>
    <t>Благоустройство</t>
  </si>
  <si>
    <t>НАЦИОНАЛЬНАЯ ЭКОНОМИКА</t>
  </si>
  <si>
    <t>0503</t>
  </si>
  <si>
    <t>0400</t>
  </si>
  <si>
    <t>0409</t>
  </si>
  <si>
    <t>Дорожное хозяйство (дорожные фонды)</t>
  </si>
  <si>
    <t>Культура</t>
  </si>
  <si>
    <t>0801</t>
  </si>
  <si>
    <t>850</t>
  </si>
  <si>
    <t>Уплата налогов, сборов и иных платежей</t>
  </si>
  <si>
    <t>11</t>
  </si>
  <si>
    <t>12</t>
  </si>
  <si>
    <t>15</t>
  </si>
  <si>
    <t>18</t>
  </si>
  <si>
    <t>19</t>
  </si>
  <si>
    <t>20</t>
  </si>
  <si>
    <t>21</t>
  </si>
  <si>
    <t>22</t>
  </si>
  <si>
    <t>23</t>
  </si>
  <si>
    <t>26</t>
  </si>
  <si>
    <t>31</t>
  </si>
  <si>
    <t>32</t>
  </si>
  <si>
    <t>33</t>
  </si>
  <si>
    <t>37</t>
  </si>
  <si>
    <t>38</t>
  </si>
  <si>
    <t>39</t>
  </si>
  <si>
    <t>40</t>
  </si>
  <si>
    <t>41</t>
  </si>
  <si>
    <t>42</t>
  </si>
  <si>
    <t>43</t>
  </si>
  <si>
    <t>44</t>
  </si>
  <si>
    <t>48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</si>
  <si>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</si>
  <si>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</si>
  <si>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</si>
  <si>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</si>
  <si>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</si>
  <si>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</si>
  <si>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</si>
  <si>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</si>
  <si>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</si>
  <si>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13</t>
  </si>
  <si>
    <t>59</t>
  </si>
  <si>
    <t>ОБЩЕГОСУДАРСТВЕННЫЕ ВОПРОСЫ</t>
  </si>
  <si>
    <t>ДРУГИЕ ОБЩЕГОСУДАРСТВЕННЫЕ ВОПРОСЫ</t>
  </si>
  <si>
    <t>ЖИЛИЩНО-КОММУНАЛЬНОЕ ХОЗЯЙСТВО</t>
  </si>
  <si>
    <t>Резервные фонды</t>
  </si>
  <si>
    <t>Всего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</si>
  <si>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</si>
  <si>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</si>
  <si>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</si>
  <si>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</si>
  <si>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</si>
  <si>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</si>
  <si>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</si>
  <si>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</si>
  <si>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</si>
  <si>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0500</t>
  </si>
  <si>
    <t>Функционирование  местной администрации</t>
  </si>
  <si>
    <t>Непрограммные расходы высшего должностного лица муниципального образования</t>
  </si>
  <si>
    <t>7200000000</t>
  </si>
  <si>
    <t>7210000000</t>
  </si>
  <si>
    <t>7210080060</t>
  </si>
  <si>
    <t>7210000210</t>
  </si>
  <si>
    <t>7210075140</t>
  </si>
  <si>
    <t>7210081550</t>
  </si>
  <si>
    <t>7210051180</t>
  </si>
  <si>
    <t>0100000000</t>
  </si>
  <si>
    <t>0110000000</t>
  </si>
  <si>
    <t>0110081670</t>
  </si>
  <si>
    <t>0120000000</t>
  </si>
  <si>
    <t>0120081660</t>
  </si>
  <si>
    <t>24</t>
  </si>
  <si>
    <t>Закупка товаров, работ и услуг для обеспечения государственных (муниципальных) нужд</t>
  </si>
  <si>
    <t xml:space="preserve"> Администрация Большесалбинского сельсовета</t>
  </si>
  <si>
    <t>Глава муниципального образования  в рамках непрограммных расходов Большесалбинского сельсовета</t>
  </si>
  <si>
    <t>Непрограммные расходы администрации Большесалбинского сельсовета</t>
  </si>
  <si>
    <t>Функционирование  администрации Большесалбинского сельсовета</t>
  </si>
  <si>
    <t>Выполнение государственных полномочий по созданию и обеспечению деятельности административных комиссий по  администрации Большесалбинского сельсовета в рамках непрограммных расходов отдельных органов исполнительной власти</t>
  </si>
  <si>
    <t>Резервный фонд администрации Большесалбинского сельсовета в рамках непрограммных расходов  администрации Большесалбинского сельсовета</t>
  </si>
  <si>
    <t>Функционирование администрации Большесалбинского сельсовета</t>
  </si>
  <si>
    <t>Осуществление первичного воинского учета на территориях, где отсутствуют военные комиссариаты по администрации Большесалбинского сельсовета в рамках отдельных непрограммных расходов отдельных органов исполнительной власти</t>
  </si>
  <si>
    <t>0120081960</t>
  </si>
  <si>
    <t>Руководство и управление в сфере установленных функций органов государственной власти в рамках непрограммных расходов администрации Большесалбинского сельсовета</t>
  </si>
  <si>
    <t>34</t>
  </si>
  <si>
    <t>35</t>
  </si>
  <si>
    <t>36</t>
  </si>
  <si>
    <t>0800</t>
  </si>
  <si>
    <t>Условно утвержденные расходы</t>
  </si>
  <si>
    <t>Сумма на          2020 год</t>
  </si>
  <si>
    <t>КФСР</t>
  </si>
  <si>
    <t xml:space="preserve"> 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 администрации Большесалбинского сельсовета в рамках непрограммных расходов отдельных органов исполнительной власти</t>
  </si>
  <si>
    <t xml:space="preserve"> 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  администрации Большесалбинского сельсовета в рамках непрограммных расходов отдельных органов исполнительной власти</t>
  </si>
  <si>
    <t xml:space="preserve">Ведомственная структура расходов  бюджета </t>
  </si>
  <si>
    <t>на 2019 год и плановый период 2020-2021 годов</t>
  </si>
  <si>
    <t>Сумма на          2019год</t>
  </si>
  <si>
    <t>Сумма на          2021 год</t>
  </si>
  <si>
    <t>Софинансирование расходов на региональные выплаты и выплаты,обеспечивающие уровень заработной платы работников бюджетной сферы не ниже размера минимфльной заработной платы (минимального размера оплаты труда) в рамках непрограмных расходов отдельных органов исполнительной власти</t>
  </si>
  <si>
    <t>72100S0210</t>
  </si>
  <si>
    <t>КУЛЬТУРА И КИНЕМАТОГРАФИЯ</t>
  </si>
  <si>
    <t>СОЦИАЛЬНАЯ ПОЛИТИКА</t>
  </si>
  <si>
    <t>Пенсионное обеспечение</t>
  </si>
  <si>
    <t>Доплаты к пенсиям муниципальных служащих по администрации Большесалбинского сельсовета в рамках непрограммных расходов отдельных органов исполнительной власти</t>
  </si>
  <si>
    <t>Социальнок обеспечение и иные выплаты населению</t>
  </si>
  <si>
    <t>Публичные нормативные социальные выплаты гражданам</t>
  </si>
  <si>
    <t>1000</t>
  </si>
  <si>
    <t>1001</t>
  </si>
  <si>
    <t>7210081370</t>
  </si>
  <si>
    <t>310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</si>
  <si>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</si>
  <si>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</si>
  <si>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</si>
  <si>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</si>
  <si>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</si>
  <si>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</si>
  <si>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</si>
  <si>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</si>
  <si>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</si>
  <si>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 xml:space="preserve"> Мероприятия по содержанию автомобильных дорог и инженерных сооружений на них в границах поселений в рамках благоустройства в рамках подпрограммы «Создание условий для развития дорожного хозяйства»  в рамках муниципальной программы Большесалбинского сельсовета «Обеспечение  жизнедеятельности Большесалбинского сельсовета» </t>
  </si>
  <si>
    <t xml:space="preserve">Муниципальная программа Большесалбинского сельсовета «Обеспечение  жизнедеятельности Большесалбинского сельсовета »   </t>
  </si>
  <si>
    <t xml:space="preserve">Муниципальная программа Большесалбинского сельсовета «Обеспечение  жизнедеятельности Большесалбинского сельсовета»   </t>
  </si>
  <si>
    <t xml:space="preserve">Подпрограмма «Благоустройство территории Большесалбинского сельсовета» </t>
  </si>
  <si>
    <t xml:space="preserve">Мероприятия по уличному освещению в рамках подпрограммы «Благоустройство территории Большесалбинского сельсовета»  в рамках муниципальной программы Большесалбинского сельсовета  «Обеспечение  жизнедеятельности Большесалбинского сельсовета»   </t>
  </si>
  <si>
    <t xml:space="preserve">Мероприятия по организации обустройства мест массового отдыха населения в рамках подпрограммы «Благоустройство территории Большесалбинского сельсовета»  муниципальной программы Большесалбинского сельсовета «Обеспечение жизнедеятельности Большесалбинского сельсовета»   </t>
  </si>
  <si>
    <t xml:space="preserve">Подпрограмма «Создание условий для развития дорожного хозяйства»  </t>
  </si>
  <si>
    <r>
      <t xml:space="preserve">                               </t>
    </r>
    <r>
      <rPr>
        <b/>
        <sz val="10"/>
        <color indexed="8"/>
        <rFont val="Times New Roman"/>
        <family val="1"/>
        <charset val="204"/>
      </rPr>
      <t xml:space="preserve">Приложение 6 </t>
    </r>
    <r>
      <rPr>
        <sz val="10"/>
        <color indexed="8"/>
        <rFont val="Times New Roman"/>
        <family val="1"/>
        <charset val="204"/>
      </rPr>
      <t xml:space="preserve">                                  к решению  сельского Совета  депутатов «О бюджете Большесалбинского сельсовета на 2019 год и плановый период 2020-2021 годов»  
 от 19.12.2018г.  №-68р</t>
    </r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</si>
  <si>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</si>
  <si>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</si>
  <si>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</si>
  <si>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</si>
  <si>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Муниципальная программа «Обеспечение жизнедеятельности Большесалбинского сельсовета» на 2016-2018 годы</t>
  </si>
  <si>
    <t>0130000000</t>
  </si>
  <si>
    <t>Мероприятия в области пожарной безопасности в рамках подпрограммы «Обеспечение первичных мер пожарной безопасности Большесалбинского сельсовета» на 2016-2018 годы. Муниципальная программа «Обеспечение жизнедеятельности Большесалбинского сельсовета» на 2016-2018 годы</t>
  </si>
  <si>
    <t>Закупка товаров, работ и услуг для государственных (муниципальных) нужд</t>
  </si>
  <si>
    <t>Иные закупка товаров, работ и услуг для обеспечения государственных (муниципальных) нужд</t>
  </si>
  <si>
    <t>Софинансирование мероприятий в области пожарной безопасности в рамках подпрограммы «Обеспечение первичных мер пожарной безопасности Большесалбинского сельсовета» на 2016-2018 годы. Муниципальная программа «Обеспечение жизнедеятельности Большесалбинского сельсовета» на 2016-2018 годы за счет средств местного бюджета</t>
  </si>
  <si>
    <t>01300S4120</t>
  </si>
  <si>
    <t xml:space="preserve">Мероприятия направленные  на осуществление дорожной деятельности в отношении автомобильных дорог общего пользования местного значения  за счет средств дорожного фонда Красноярского края в рамках подпрограммы «Создание условий для содержания дорожного хозяйства»   муниципальной программы  Большесалбинского сельсовета «Обеспечение жизнедеятельности Большесалбинского сельсовета»  </t>
  </si>
  <si>
    <t>Софинансирование мероприятий по содержанию автомобильных дорог и инженерных сооружений на них в границах поселений в рамках подпрограммы «Создание условий для развития дорожного хозяйства»   муниципальной программы Большесалбинского сельсовета «Обеспечение жизнедеятельности Большесалбинского сельсовета " за счет местного бюджета</t>
  </si>
  <si>
    <t>01100S5080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</si>
  <si>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</si>
  <si>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</si>
  <si>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</si>
  <si>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</si>
  <si>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</si>
  <si>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</si>
  <si>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</si>
  <si>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</si>
  <si>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</si>
  <si>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</si>
  <si>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</si>
  <si>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</si>
  <si>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91</t>
  </si>
  <si>
    <t>92</t>
  </si>
  <si>
    <t>93</t>
  </si>
  <si>
    <t>Региональные выплаты и выплаты, обеспечивающие уровень заработной платы работников бюджетной сферы не ниже минимальной заработной платы (минимального размера оплаты труда) в рамках непрограмных расходов отдельных органов исполнительной власти</t>
  </si>
  <si>
    <t>7210010210</t>
  </si>
  <si>
    <t>Средства на повышение размеров оплаты труда работников бюджетной сферы Красноярского края с 1 января 2018 года на 4 процента по администрации Большесалби нского сельсовета в рамках непрограммных расходов отдельных органов исполнительной власти</t>
  </si>
  <si>
    <t>49</t>
  </si>
  <si>
    <t>94</t>
  </si>
  <si>
    <t>95</t>
  </si>
  <si>
    <r>
      <t xml:space="preserve">                               </t>
    </r>
    <r>
      <rPr>
        <b/>
        <sz val="10"/>
        <color indexed="8"/>
        <rFont val="Times New Roman"/>
        <family val="1"/>
        <charset val="204"/>
      </rPr>
      <t>Приложение 5</t>
    </r>
    <r>
      <rPr>
        <sz val="10"/>
        <color indexed="8"/>
        <rFont val="Times New Roman"/>
        <family val="1"/>
        <charset val="204"/>
      </rPr>
      <t xml:space="preserve">                                  к решению  сельского Совета  депутатов  «О внесении изменений в бюджет Большесалбинского сельсовета на 2019 год и плановый период 2020-2021 годов»  
 от 30.05.2019г.  № ВН-6р</t>
    </r>
  </si>
  <si>
    <t>244</t>
  </si>
  <si>
    <t>01100S5090</t>
  </si>
  <si>
    <t>Мероприятия по капитальному ремонту и ремонту автомобильных дорог общего пользования местного значения за счет средств дорожного фонда Красноярского края в рамках подпрограммы «Создание условий для развития дорожного хозяйства» муниципальной программы Большесалбинского сельсовета «Обеспечение жизнедеятельности Большесалбинского сельсовета"</t>
  </si>
  <si>
    <t>Софинансирование по капитальному ремонту и ремонту автомобильных дорог общего пользования местного значения за счет средств дорожного фонда Красноярского края в рамках подпрограммы «Создание условий для развития дорожного хозяйства» муниципальной программы Большесалбинского сельсовета «Обеспечение жизнедеятельности Большесалбинского сельсовета"</t>
  </si>
  <si>
    <t>Другие вопросы в области национальной экономики</t>
  </si>
  <si>
    <t>0412</t>
  </si>
  <si>
    <t>7210080580</t>
  </si>
  <si>
    <t>01200S6410</t>
  </si>
  <si>
    <t>Расходы,направленные на реализацию мероприятий по поддержке местных инициатив по Администрации большесалб инского сельсовета в рамках подпрограммы "Благоустройство территории Большесалбинского сельсовета" муниципальной программы "Обеспечение жизнедеятельности Большесалбинского сельсовета"</t>
  </si>
  <si>
    <t>Софинансирование расходов направленных на реализацию мероприятий по поддержке местных инициатив по Администрации большесалб инского сельсовета в рамках подпрограммы "Благоустройство территории Большесалбинского сельсовета" муниципальной программы "Обеспечение жизнедеятельности Большесалбинского сельсовета"</t>
  </si>
  <si>
    <t>Реализация проектов по решению вопросов местного значения сельских поселений в рамках подпрограммы  "Благоустройство территории Большесалбинского сельсовета" муниципальной программы "Обеспечение жизнедеятельности Большесалбинского сельсовета"</t>
  </si>
  <si>
    <t>01200S7490</t>
  </si>
  <si>
    <t>Софинансирование на реализацию проектов по решению вопросов местного значения сельских поселений в рамках подпрограммы  "Благоустройство территории Большесалбинского сельсовета" муниципальной программы "Обеспечение жизнедеятельности Большесалбинского сельсовета"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</si>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</sst>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8" fillId="0" borderId="0"/>
  </cellStyleXfs>
  <cellXfs count="58">
    <xf numFmtId="0" fontId="0" fillId="0" borderId="0" xfId="0"/>
    <xf numFmtId="49" fontId="1" fillId="0" borderId="0" xfId="0" applyNumberFormat="1" applyFont="1" applyFill="1" applyAlignment="1">
      <alignment horizontal="center" vertical="top"/>
    </xf>
    <xf numFmtId="0" fontId="1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/>
    <xf numFmtId="49" fontId="5" fillId="0" borderId="0" xfId="0" applyNumberFormat="1" applyFont="1"/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/>
    </xf>
    <xf numFmtId="0" fontId="4" fillId="0" borderId="0" xfId="0" applyNumberFormat="1" applyFont="1" applyFill="1"/>
    <xf numFmtId="49" fontId="4" fillId="0" borderId="0" xfId="0" applyNumberFormat="1" applyFont="1" applyFill="1" applyAlignment="1">
      <alignment horizontal="center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justify" vertical="top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7" fillId="0" borderId="0" xfId="0" applyFont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wrapText="1"/>
    </xf>
    <xf numFmtId="2" fontId="4" fillId="0" borderId="4" xfId="0" applyNumberFormat="1" applyFont="1" applyFill="1" applyBorder="1" applyAlignment="1">
      <alignment vertical="top" wrapText="1"/>
    </xf>
    <xf numFmtId="0" fontId="4" fillId="0" borderId="1" xfId="2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>
      <alignment vertical="top" wrapText="1"/>
    </xf>
    <xf numFmtId="0" fontId="7" fillId="0" borderId="3" xfId="0" applyFont="1" applyBorder="1" applyAlignment="1">
      <alignment horizontal="center"/>
    </xf>
    <xf numFmtId="164" fontId="7" fillId="0" borderId="2" xfId="0" applyNumberFormat="1" applyFont="1" applyBorder="1" applyAlignment="1">
      <alignment horizontal="right"/>
    </xf>
    <xf numFmtId="164" fontId="7" fillId="0" borderId="3" xfId="0" applyNumberFormat="1" applyFont="1" applyBorder="1" applyAlignment="1">
      <alignment horizontal="right"/>
    </xf>
    <xf numFmtId="164" fontId="4" fillId="0" borderId="3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horizontal="center" wrapText="1"/>
    </xf>
    <xf numFmtId="2" fontId="4" fillId="0" borderId="5" xfId="0" applyNumberFormat="1" applyFont="1" applyFill="1" applyBorder="1" applyAlignment="1">
      <alignment vertical="top" wrapText="1"/>
    </xf>
    <xf numFmtId="0" fontId="7" fillId="0" borderId="5" xfId="0" applyFont="1" applyBorder="1" applyAlignment="1">
      <alignment horizontal="center" wrapText="1"/>
    </xf>
    <xf numFmtId="164" fontId="4" fillId="0" borderId="5" xfId="0" applyNumberFormat="1" applyFont="1" applyFill="1" applyBorder="1" applyAlignment="1">
      <alignment horizontal="right" wrapText="1"/>
    </xf>
    <xf numFmtId="0" fontId="0" fillId="0" borderId="6" xfId="0" applyBorder="1"/>
    <xf numFmtId="4" fontId="4" fillId="0" borderId="1" xfId="0" applyNumberFormat="1" applyFont="1" applyFill="1" applyBorder="1" applyAlignment="1">
      <alignment horizontal="right" wrapText="1"/>
    </xf>
    <xf numFmtId="2" fontId="4" fillId="0" borderId="3" xfId="0" applyNumberFormat="1" applyFont="1" applyFill="1" applyBorder="1" applyAlignment="1">
      <alignment vertical="top" wrapText="1"/>
    </xf>
    <xf numFmtId="164" fontId="4" fillId="0" borderId="7" xfId="0" applyNumberFormat="1" applyFont="1" applyFill="1" applyBorder="1" applyAlignment="1">
      <alignment horizontal="right" wrapText="1"/>
    </xf>
    <xf numFmtId="0" fontId="7" fillId="0" borderId="1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7" fillId="0" borderId="1" xfId="0" applyNumberFormat="1" applyFont="1" applyBorder="1" applyAlignment="1">
      <alignment horizontal="right"/>
    </xf>
    <xf numFmtId="0" fontId="10" fillId="0" borderId="8" xfId="0" applyFont="1" applyBorder="1" applyAlignment="1">
      <alignment vertical="top" wrapText="1"/>
    </xf>
    <xf numFmtId="4" fontId="4" fillId="0" borderId="1" xfId="0" applyNumberFormat="1" applyFont="1" applyFill="1" applyBorder="1" applyAlignment="1">
      <alignment wrapText="1"/>
    </xf>
    <xf numFmtId="0" fontId="11" fillId="0" borderId="9" xfId="0" applyFont="1" applyBorder="1" applyAlignment="1">
      <alignment vertical="top" wrapText="1"/>
    </xf>
    <xf numFmtId="164" fontId="4" fillId="0" borderId="1" xfId="0" applyNumberFormat="1" applyFont="1" applyFill="1" applyBorder="1" applyAlignment="1">
      <alignment wrapText="1"/>
    </xf>
    <xf numFmtId="0" fontId="11" fillId="0" borderId="8" xfId="0" applyFont="1" applyBorder="1" applyAlignment="1">
      <alignment vertical="top" wrapText="1"/>
    </xf>
    <xf numFmtId="4" fontId="4" fillId="0" borderId="1" xfId="0" applyNumberFormat="1" applyFont="1" applyBorder="1" applyAlignment="1">
      <alignment wrapText="1"/>
    </xf>
    <xf numFmtId="0" fontId="11" fillId="0" borderId="0" xfId="0" applyFont="1" applyBorder="1" applyAlignment="1">
      <alignment vertical="top" wrapText="1"/>
    </xf>
    <xf numFmtId="4" fontId="4" fillId="0" borderId="3" xfId="0" applyNumberFormat="1" applyFont="1" applyFill="1" applyBorder="1" applyAlignment="1">
      <alignment horizontal="right" wrapText="1"/>
    </xf>
    <xf numFmtId="4" fontId="7" fillId="0" borderId="3" xfId="0" applyNumberFormat="1" applyFont="1" applyBorder="1" applyAlignment="1">
      <alignment horizontal="right"/>
    </xf>
    <xf numFmtId="0" fontId="2" fillId="0" borderId="0" xfId="0" applyFont="1" applyFill="1" applyAlignment="1">
      <alignment horizontal="center"/>
    </xf>
    <xf numFmtId="0" fontId="7" fillId="0" borderId="0" xfId="0" applyFont="1" applyAlignment="1">
      <alignment horizontal="justify" vertical="justify" wrapText="1"/>
    </xf>
    <xf numFmtId="0" fontId="0" fillId="0" borderId="0" xfId="0" applyAlignment="1"/>
  </cellXfs>
  <cellStyles count="3">
    <cellStyle name="Обычный" xfId="0" builtinId="0"/>
    <cellStyle name="Обычный 2" xfId="1"/>
    <cellStyle name="Обычный_Tmp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8"/>
  <sheetViews>
    <sheetView tabSelected="1" topLeftCell="A27" workbookViewId="0">
      <selection activeCell="B35" sqref="B35:B37"/>
    </sheetView>
  </sheetViews>
  <sheetFormatPr defaultRowHeight="15"/>
  <cols>
    <col min="1" max="1" width="3.5703125" customWidth="1"/>
    <col min="2" max="2" width="65" customWidth="1"/>
    <col min="3" max="3" width="4.7109375" customWidth="1"/>
    <col min="4" max="4" width="6.28515625" customWidth="1"/>
    <col min="5" max="5" width="9.5703125" customWidth="1"/>
    <col min="6" max="6" width="5" customWidth="1"/>
    <col min="7" max="7" width="11.5703125" customWidth="1"/>
    <col min="8" max="8" width="10.5703125" customWidth="1"/>
    <col min="9" max="9" width="11.85546875" customWidth="1"/>
  </cols>
  <sheetData>
    <row r="1" spans="1:9" ht="124.5" customHeight="1">
      <c r="A1" s="1"/>
      <c r="B1" s="2"/>
      <c r="C1" s="3"/>
      <c r="D1" s="3"/>
      <c r="E1" s="56" t="s">
        <v>215</v>
      </c>
      <c r="F1" s="57"/>
      <c r="G1" s="57"/>
      <c r="H1" s="57"/>
      <c r="I1" s="57"/>
    </row>
    <row r="2" spans="1:9" ht="43.5" hidden="1" customHeight="1">
      <c r="A2" s="1"/>
      <c r="B2" s="2"/>
      <c r="C2" s="3"/>
      <c r="D2" s="3"/>
      <c r="E2" s="3"/>
      <c r="F2" s="4"/>
      <c r="G2" s="4"/>
      <c r="H2" s="4"/>
      <c r="I2" s="4"/>
    </row>
    <row r="3" spans="1:9" ht="48.75" hidden="1" customHeight="1">
      <c r="A3" s="1"/>
      <c r="B3" s="2"/>
      <c r="C3" s="3"/>
      <c r="D3" s="3"/>
      <c r="E3" s="3"/>
      <c r="F3" s="5"/>
      <c r="G3" s="5"/>
      <c r="H3" s="5"/>
      <c r="I3" s="5"/>
    </row>
    <row r="4" spans="1:9" ht="106.5" customHeight="1">
      <c r="A4" s="1"/>
      <c r="B4" s="2"/>
      <c r="C4" s="3"/>
      <c r="D4" s="3"/>
      <c r="E4" s="56" t="s">
        <v>179</v>
      </c>
      <c r="F4" s="57"/>
      <c r="G4" s="57"/>
      <c r="H4" s="57"/>
      <c r="I4" s="57"/>
    </row>
    <row r="5" spans="1:9" ht="15.75">
      <c r="A5" s="55" t="s">
        <v>147</v>
      </c>
      <c r="B5" s="55"/>
      <c r="C5" s="55"/>
      <c r="D5" s="55"/>
      <c r="E5" s="55"/>
      <c r="F5" s="55"/>
      <c r="G5" s="55"/>
      <c r="H5" s="55"/>
      <c r="I5" s="55"/>
    </row>
    <row r="6" spans="1:9" ht="15" customHeight="1">
      <c r="A6" s="55" t="s">
        <v>148</v>
      </c>
      <c r="B6" s="55"/>
      <c r="C6" s="55"/>
      <c r="D6" s="55"/>
      <c r="E6" s="55"/>
      <c r="F6" s="55"/>
      <c r="G6" s="55"/>
      <c r="H6" s="55"/>
      <c r="I6" s="55"/>
    </row>
    <row r="7" spans="1:9" ht="15.75" hidden="1">
      <c r="A7" s="6"/>
      <c r="B7" s="7"/>
      <c r="C7" s="7"/>
      <c r="D7" s="7"/>
      <c r="E7" s="7"/>
      <c r="F7" s="7"/>
      <c r="G7" s="7"/>
      <c r="H7" s="7"/>
      <c r="I7" s="7"/>
    </row>
    <row r="8" spans="1:9" ht="2.25" hidden="1" customHeight="1">
      <c r="A8" s="1"/>
      <c r="B8" s="8"/>
      <c r="C8" s="9"/>
      <c r="D8" s="9"/>
      <c r="E8" s="9"/>
      <c r="F8" s="9"/>
      <c r="G8" s="9"/>
      <c r="H8" s="9"/>
      <c r="I8" s="9"/>
    </row>
    <row r="9" spans="1:9" ht="63">
      <c r="A9" s="10" t="s">
        <v>0</v>
      </c>
      <c r="B9" s="10" t="s">
        <v>1</v>
      </c>
      <c r="C9" s="21" t="s">
        <v>2</v>
      </c>
      <c r="D9" s="21" t="s">
        <v>144</v>
      </c>
      <c r="E9" s="21" t="s">
        <v>3</v>
      </c>
      <c r="F9" s="21" t="s">
        <v>4</v>
      </c>
      <c r="G9" s="21" t="s">
        <v>149</v>
      </c>
      <c r="H9" s="21" t="s">
        <v>143</v>
      </c>
      <c r="I9" s="21" t="s">
        <v>150</v>
      </c>
    </row>
    <row r="10" spans="1:9" ht="11.25" customHeight="1">
      <c r="A10" s="11"/>
      <c r="B10" s="21" t="s">
        <v>5</v>
      </c>
      <c r="C10" s="21" t="s">
        <v>6</v>
      </c>
      <c r="D10" s="21" t="s">
        <v>7</v>
      </c>
      <c r="E10" s="21" t="s">
        <v>8</v>
      </c>
      <c r="F10" s="21" t="s">
        <v>9</v>
      </c>
      <c r="G10" s="21" t="s">
        <v>10</v>
      </c>
      <c r="H10" s="21" t="s">
        <v>10</v>
      </c>
      <c r="I10" s="21" t="s">
        <v>13</v>
      </c>
    </row>
    <row r="11" spans="1:9" ht="28.5" customHeight="1">
      <c r="A11" s="15" t="s">
        <v>5</v>
      </c>
      <c r="B11" s="14" t="s">
        <v>128</v>
      </c>
      <c r="C11" s="16">
        <v>807</v>
      </c>
      <c r="D11" s="19"/>
      <c r="E11" s="19"/>
      <c r="F11" s="19"/>
      <c r="G11" s="29">
        <f>G12+G53+G62+G71+G93+G115+G122</f>
        <v>7250015.9100000001</v>
      </c>
      <c r="H11" s="29">
        <f>H12+H53+H71+H93+H115+H122</f>
        <v>4785109</v>
      </c>
      <c r="I11" s="29">
        <f>I12+I53+I71+I93+I115+I122</f>
        <v>4799624</v>
      </c>
    </row>
    <row r="12" spans="1:9" ht="13.5" customHeight="1">
      <c r="A12" s="15" t="s">
        <v>6</v>
      </c>
      <c r="B12" s="14" t="s">
        <v>97</v>
      </c>
      <c r="C12" s="16">
        <v>807</v>
      </c>
      <c r="D12" s="17" t="s">
        <v>12</v>
      </c>
      <c r="E12" s="19"/>
      <c r="F12" s="28"/>
      <c r="G12" s="54">
        <f>G13+G19+G47</f>
        <v>4058751.87</v>
      </c>
      <c r="H12" s="30">
        <f>H13+H19+H41+H47</f>
        <v>3846553</v>
      </c>
      <c r="I12" s="30">
        <f>I13+I19+I41+I47</f>
        <v>3846553</v>
      </c>
    </row>
    <row r="13" spans="1:9" ht="13.5" customHeight="1">
      <c r="A13" s="15" t="s">
        <v>7</v>
      </c>
      <c r="B13" s="14" t="s">
        <v>43</v>
      </c>
      <c r="C13" s="16">
        <v>807</v>
      </c>
      <c r="D13" s="17" t="s">
        <v>38</v>
      </c>
      <c r="E13" s="19"/>
      <c r="F13" s="28"/>
      <c r="G13" s="30">
        <f t="shared" ref="G13:I17" si="0">G14</f>
        <v>691703</v>
      </c>
      <c r="H13" s="30">
        <f t="shared" si="0"/>
        <v>729203</v>
      </c>
      <c r="I13" s="30">
        <f t="shared" si="0"/>
        <v>729203</v>
      </c>
    </row>
    <row r="14" spans="1:9" ht="13.5" customHeight="1">
      <c r="A14" s="15" t="s">
        <v>8</v>
      </c>
      <c r="B14" s="12" t="s">
        <v>113</v>
      </c>
      <c r="C14" s="16">
        <v>807</v>
      </c>
      <c r="D14" s="17" t="s">
        <v>38</v>
      </c>
      <c r="E14" s="19">
        <v>7200000000</v>
      </c>
      <c r="F14" s="28"/>
      <c r="G14" s="30">
        <f t="shared" si="0"/>
        <v>691703</v>
      </c>
      <c r="H14" s="30">
        <f t="shared" si="0"/>
        <v>729203</v>
      </c>
      <c r="I14" s="30">
        <f t="shared" si="0"/>
        <v>729203</v>
      </c>
    </row>
    <row r="15" spans="1:9" ht="14.25" customHeight="1">
      <c r="A15" s="15" t="s">
        <v>9</v>
      </c>
      <c r="B15" s="14" t="s">
        <v>112</v>
      </c>
      <c r="C15" s="16">
        <v>807</v>
      </c>
      <c r="D15" s="17" t="s">
        <v>38</v>
      </c>
      <c r="E15" s="19">
        <v>7210000000</v>
      </c>
      <c r="F15" s="28"/>
      <c r="G15" s="30">
        <f t="shared" si="0"/>
        <v>691703</v>
      </c>
      <c r="H15" s="30">
        <f t="shared" si="0"/>
        <v>729203</v>
      </c>
      <c r="I15" s="30">
        <f t="shared" si="0"/>
        <v>729203</v>
      </c>
    </row>
    <row r="16" spans="1:9" ht="12.75" customHeight="1">
      <c r="A16" s="15" t="s">
        <v>10</v>
      </c>
      <c r="B16" s="26" t="s">
        <v>129</v>
      </c>
      <c r="C16" s="16">
        <v>807</v>
      </c>
      <c r="D16" s="17" t="s">
        <v>38</v>
      </c>
      <c r="E16" s="19">
        <v>7210000230</v>
      </c>
      <c r="F16" s="28"/>
      <c r="G16" s="30">
        <f t="shared" si="0"/>
        <v>691703</v>
      </c>
      <c r="H16" s="30">
        <f t="shared" si="0"/>
        <v>729203</v>
      </c>
      <c r="I16" s="30">
        <f t="shared" si="0"/>
        <v>729203</v>
      </c>
    </row>
    <row r="17" spans="1:11" ht="26.25" customHeight="1">
      <c r="A17" s="15" t="s">
        <v>13</v>
      </c>
      <c r="B17" s="14" t="s">
        <v>14</v>
      </c>
      <c r="C17" s="16">
        <v>807</v>
      </c>
      <c r="D17" s="17" t="s">
        <v>38</v>
      </c>
      <c r="E17" s="19">
        <v>7210000230</v>
      </c>
      <c r="F17" s="28">
        <v>100</v>
      </c>
      <c r="G17" s="30">
        <f t="shared" si="0"/>
        <v>691703</v>
      </c>
      <c r="H17" s="30">
        <f t="shared" si="0"/>
        <v>729203</v>
      </c>
      <c r="I17" s="30">
        <f t="shared" si="0"/>
        <v>729203</v>
      </c>
    </row>
    <row r="18" spans="1:11" ht="12.75" customHeight="1">
      <c r="A18" s="15" t="s">
        <v>16</v>
      </c>
      <c r="B18" s="14" t="s">
        <v>17</v>
      </c>
      <c r="C18" s="16">
        <v>807</v>
      </c>
      <c r="D18" s="17" t="s">
        <v>38</v>
      </c>
      <c r="E18" s="19">
        <v>7210000230</v>
      </c>
      <c r="F18" s="28">
        <v>120</v>
      </c>
      <c r="G18" s="30">
        <v>691703</v>
      </c>
      <c r="H18" s="30">
        <v>729203</v>
      </c>
      <c r="I18" s="30">
        <v>729203</v>
      </c>
    </row>
    <row r="19" spans="1:11" ht="25.5" customHeight="1">
      <c r="A19" s="15" t="s">
        <v>19</v>
      </c>
      <c r="B19" s="14" t="s">
        <v>39</v>
      </c>
      <c r="C19" s="16">
        <v>807</v>
      </c>
      <c r="D19" s="15" t="s">
        <v>40</v>
      </c>
      <c r="E19" s="15" t="s">
        <v>44</v>
      </c>
      <c r="F19" s="24" t="s">
        <v>44</v>
      </c>
      <c r="G19" s="53">
        <f t="shared" ref="G19:I20" si="1">G20</f>
        <v>3307944.87</v>
      </c>
      <c r="H19" s="31">
        <f t="shared" si="1"/>
        <v>3045746</v>
      </c>
      <c r="I19" s="31">
        <f t="shared" si="1"/>
        <v>3045746</v>
      </c>
    </row>
    <row r="20" spans="1:11" ht="37.5" customHeight="1">
      <c r="A20" s="15" t="s">
        <v>21</v>
      </c>
      <c r="B20" s="12" t="s">
        <v>130</v>
      </c>
      <c r="C20" s="16">
        <v>807</v>
      </c>
      <c r="D20" s="15" t="s">
        <v>40</v>
      </c>
      <c r="E20" s="15" t="s">
        <v>114</v>
      </c>
      <c r="F20" s="15" t="s">
        <v>44</v>
      </c>
      <c r="G20" s="38">
        <f t="shared" si="1"/>
        <v>3307944.87</v>
      </c>
      <c r="H20" s="32">
        <f t="shared" si="1"/>
        <v>3045746</v>
      </c>
      <c r="I20" s="32">
        <f t="shared" si="1"/>
        <v>3045746</v>
      </c>
    </row>
    <row r="21" spans="1:11" ht="17.25" customHeight="1">
      <c r="A21" s="15" t="s">
        <v>64</v>
      </c>
      <c r="B21" s="14" t="s">
        <v>131</v>
      </c>
      <c r="C21" s="16">
        <v>807</v>
      </c>
      <c r="D21" s="15" t="s">
        <v>40</v>
      </c>
      <c r="E21" s="19">
        <v>7210000000</v>
      </c>
      <c r="F21" s="15" t="s">
        <v>44</v>
      </c>
      <c r="G21" s="38">
        <f>G22+G29+G32+G35+G38</f>
        <v>3307944.87</v>
      </c>
      <c r="H21" s="32">
        <f>H22+H32+H38</f>
        <v>3045746</v>
      </c>
      <c r="I21" s="32">
        <f>I22+I32+I38</f>
        <v>3045746</v>
      </c>
      <c r="K21" t="s">
        <v>44</v>
      </c>
    </row>
    <row r="22" spans="1:11" ht="42.75" customHeight="1">
      <c r="A22" s="15" t="s">
        <v>65</v>
      </c>
      <c r="B22" s="20" t="s">
        <v>137</v>
      </c>
      <c r="C22" s="16">
        <v>807</v>
      </c>
      <c r="D22" s="15" t="s">
        <v>40</v>
      </c>
      <c r="E22" s="15" t="s">
        <v>117</v>
      </c>
      <c r="F22" s="15" t="s">
        <v>44</v>
      </c>
      <c r="G22" s="38">
        <f>G23+G25+G27</f>
        <v>2825538.87</v>
      </c>
      <c r="H22" s="32">
        <f>H23+H25+H27</f>
        <v>2840890</v>
      </c>
      <c r="I22" s="32">
        <f>I23+I25+I27</f>
        <v>2840890</v>
      </c>
    </row>
    <row r="23" spans="1:11" ht="24.75" customHeight="1">
      <c r="A23" s="15" t="s">
        <v>95</v>
      </c>
      <c r="B23" s="12" t="s">
        <v>14</v>
      </c>
      <c r="C23" s="16">
        <v>807</v>
      </c>
      <c r="D23" s="15" t="s">
        <v>40</v>
      </c>
      <c r="E23" s="15" t="s">
        <v>117</v>
      </c>
      <c r="F23" s="15" t="s">
        <v>15</v>
      </c>
      <c r="G23" s="32">
        <f>G24</f>
        <v>1853054</v>
      </c>
      <c r="H23" s="32">
        <f>H24</f>
        <v>1896326</v>
      </c>
      <c r="I23" s="32">
        <f>I24</f>
        <v>1896326</v>
      </c>
    </row>
    <row r="24" spans="1:11" ht="13.5" customHeight="1">
      <c r="A24" s="15" t="s">
        <v>26</v>
      </c>
      <c r="B24" s="12" t="s">
        <v>17</v>
      </c>
      <c r="C24" s="16">
        <v>807</v>
      </c>
      <c r="D24" s="15" t="s">
        <v>40</v>
      </c>
      <c r="E24" s="15" t="s">
        <v>117</v>
      </c>
      <c r="F24" s="15" t="s">
        <v>18</v>
      </c>
      <c r="G24" s="32">
        <v>1853054</v>
      </c>
      <c r="H24" s="32">
        <v>1896326</v>
      </c>
      <c r="I24" s="32">
        <v>1896326</v>
      </c>
    </row>
    <row r="25" spans="1:11" ht="12.75" customHeight="1">
      <c r="A25" s="15" t="s">
        <v>66</v>
      </c>
      <c r="B25" s="12" t="s">
        <v>127</v>
      </c>
      <c r="C25" s="16">
        <v>807</v>
      </c>
      <c r="D25" s="15" t="s">
        <v>40</v>
      </c>
      <c r="E25" s="15" t="s">
        <v>117</v>
      </c>
      <c r="F25" s="15" t="s">
        <v>20</v>
      </c>
      <c r="G25" s="38">
        <f>G26</f>
        <v>962793.87</v>
      </c>
      <c r="H25" s="32">
        <f>H26</f>
        <v>941064</v>
      </c>
      <c r="I25" s="32">
        <f>I26</f>
        <v>941064</v>
      </c>
    </row>
    <row r="26" spans="1:11" ht="14.25" customHeight="1">
      <c r="A26" s="15" t="s">
        <v>27</v>
      </c>
      <c r="B26" s="12" t="s">
        <v>22</v>
      </c>
      <c r="C26" s="16">
        <v>807</v>
      </c>
      <c r="D26" s="15" t="s">
        <v>40</v>
      </c>
      <c r="E26" s="15" t="s">
        <v>117</v>
      </c>
      <c r="F26" s="15" t="s">
        <v>23</v>
      </c>
      <c r="G26" s="38">
        <v>962793.87</v>
      </c>
      <c r="H26" s="32">
        <v>941064</v>
      </c>
      <c r="I26" s="32">
        <v>941064</v>
      </c>
    </row>
    <row r="27" spans="1:11" ht="12.75" customHeight="1">
      <c r="A27" s="15" t="s">
        <v>28</v>
      </c>
      <c r="B27" s="12" t="s">
        <v>24</v>
      </c>
      <c r="C27" s="16">
        <v>807</v>
      </c>
      <c r="D27" s="15" t="s">
        <v>40</v>
      </c>
      <c r="E27" s="15" t="s">
        <v>117</v>
      </c>
      <c r="F27" s="15" t="s">
        <v>25</v>
      </c>
      <c r="G27" s="32">
        <f>G28</f>
        <v>9691</v>
      </c>
      <c r="H27" s="32">
        <f>H28</f>
        <v>3500</v>
      </c>
      <c r="I27" s="32">
        <f>I28</f>
        <v>3500</v>
      </c>
    </row>
    <row r="28" spans="1:11" ht="12.75" customHeight="1">
      <c r="A28" s="15" t="s">
        <v>67</v>
      </c>
      <c r="B28" s="12" t="s">
        <v>63</v>
      </c>
      <c r="C28" s="16">
        <v>807</v>
      </c>
      <c r="D28" s="15" t="s">
        <v>40</v>
      </c>
      <c r="E28" s="15" t="s">
        <v>117</v>
      </c>
      <c r="F28" s="15" t="s">
        <v>62</v>
      </c>
      <c r="G28" s="32">
        <v>9691</v>
      </c>
      <c r="H28" s="32">
        <v>3500</v>
      </c>
      <c r="I28" s="32">
        <v>3500</v>
      </c>
    </row>
    <row r="29" spans="1:11" ht="12.75" customHeight="1">
      <c r="A29" s="15" t="s">
        <v>68</v>
      </c>
      <c r="B29" s="12" t="s">
        <v>209</v>
      </c>
      <c r="C29" s="16">
        <v>807</v>
      </c>
      <c r="D29" s="15" t="s">
        <v>40</v>
      </c>
      <c r="E29" s="15" t="s">
        <v>210</v>
      </c>
      <c r="F29" s="15"/>
      <c r="G29" s="32">
        <v>265050</v>
      </c>
      <c r="H29" s="32"/>
      <c r="I29" s="32"/>
    </row>
    <row r="30" spans="1:11" ht="12.75" customHeight="1">
      <c r="A30" s="15" t="s">
        <v>69</v>
      </c>
      <c r="B30" s="12" t="s">
        <v>211</v>
      </c>
      <c r="C30" s="16">
        <v>807</v>
      </c>
      <c r="D30" s="15" t="s">
        <v>40</v>
      </c>
      <c r="E30" s="15" t="s">
        <v>210</v>
      </c>
      <c r="F30" s="15" t="s">
        <v>15</v>
      </c>
      <c r="G30" s="32">
        <f>G29</f>
        <v>265050</v>
      </c>
      <c r="H30" s="32"/>
      <c r="I30" s="32"/>
    </row>
    <row r="31" spans="1:11" ht="12.75" customHeight="1">
      <c r="A31" s="15" t="s">
        <v>70</v>
      </c>
      <c r="B31" s="12" t="s">
        <v>14</v>
      </c>
      <c r="C31" s="16">
        <v>807</v>
      </c>
      <c r="D31" s="15" t="s">
        <v>40</v>
      </c>
      <c r="E31" s="15" t="s">
        <v>210</v>
      </c>
      <c r="F31" s="15" t="s">
        <v>18</v>
      </c>
      <c r="G31" s="32">
        <f>G30</f>
        <v>265050</v>
      </c>
      <c r="H31" s="32"/>
      <c r="I31" s="32"/>
    </row>
    <row r="32" spans="1:11" ht="49.5" customHeight="1">
      <c r="A32" s="15" t="s">
        <v>71</v>
      </c>
      <c r="B32" s="12" t="s">
        <v>132</v>
      </c>
      <c r="C32" s="16">
        <v>807</v>
      </c>
      <c r="D32" s="15" t="s">
        <v>40</v>
      </c>
      <c r="E32" s="15" t="s">
        <v>118</v>
      </c>
      <c r="F32" s="15"/>
      <c r="G32" s="32">
        <f t="shared" ref="G32:I33" si="2">G33</f>
        <v>790</v>
      </c>
      <c r="H32" s="32">
        <f t="shared" si="2"/>
        <v>790</v>
      </c>
      <c r="I32" s="32">
        <f t="shared" si="2"/>
        <v>790</v>
      </c>
    </row>
    <row r="33" spans="1:9" ht="15" customHeight="1">
      <c r="A33" s="15" t="s">
        <v>72</v>
      </c>
      <c r="B33" s="12" t="s">
        <v>127</v>
      </c>
      <c r="C33" s="16">
        <v>807</v>
      </c>
      <c r="D33" s="15" t="s">
        <v>40</v>
      </c>
      <c r="E33" s="15" t="s">
        <v>118</v>
      </c>
      <c r="F33" s="15" t="s">
        <v>20</v>
      </c>
      <c r="G33" s="32">
        <f t="shared" si="2"/>
        <v>790</v>
      </c>
      <c r="H33" s="32">
        <f t="shared" si="2"/>
        <v>790</v>
      </c>
      <c r="I33" s="32">
        <f t="shared" si="2"/>
        <v>790</v>
      </c>
    </row>
    <row r="34" spans="1:9" ht="15" customHeight="1">
      <c r="A34" s="15" t="s">
        <v>126</v>
      </c>
      <c r="B34" s="12" t="s">
        <v>22</v>
      </c>
      <c r="C34" s="16">
        <v>807</v>
      </c>
      <c r="D34" s="15" t="s">
        <v>40</v>
      </c>
      <c r="E34" s="15" t="s">
        <v>118</v>
      </c>
      <c r="F34" s="15" t="s">
        <v>23</v>
      </c>
      <c r="G34" s="32">
        <v>790</v>
      </c>
      <c r="H34" s="32">
        <v>790</v>
      </c>
      <c r="I34" s="32">
        <v>790</v>
      </c>
    </row>
    <row r="35" spans="1:9" ht="24" customHeight="1">
      <c r="A35" s="15" t="s">
        <v>29</v>
      </c>
      <c r="B35" s="13" t="s">
        <v>133</v>
      </c>
      <c r="C35" s="16">
        <v>807</v>
      </c>
      <c r="D35" s="15" t="s">
        <v>40</v>
      </c>
      <c r="E35" s="15" t="s">
        <v>116</v>
      </c>
      <c r="F35" s="15"/>
      <c r="G35" s="32">
        <v>12500</v>
      </c>
      <c r="H35" s="32"/>
      <c r="I35" s="32"/>
    </row>
    <row r="36" spans="1:9" ht="15" customHeight="1">
      <c r="A36" s="15" t="s">
        <v>73</v>
      </c>
      <c r="B36" s="12" t="s">
        <v>127</v>
      </c>
      <c r="C36" s="16">
        <v>807</v>
      </c>
      <c r="D36" s="15" t="s">
        <v>40</v>
      </c>
      <c r="E36" s="15" t="s">
        <v>116</v>
      </c>
      <c r="F36" s="15" t="s">
        <v>20</v>
      </c>
      <c r="G36" s="32">
        <v>12500</v>
      </c>
      <c r="H36" s="32"/>
      <c r="I36" s="32"/>
    </row>
    <row r="37" spans="1:9" ht="24" customHeight="1">
      <c r="A37" s="15" t="s">
        <v>30</v>
      </c>
      <c r="B37" s="12" t="s">
        <v>22</v>
      </c>
      <c r="C37" s="16">
        <v>807</v>
      </c>
      <c r="D37" s="15" t="s">
        <v>40</v>
      </c>
      <c r="E37" s="15" t="s">
        <v>116</v>
      </c>
      <c r="F37" s="15" t="s">
        <v>216</v>
      </c>
      <c r="G37" s="32">
        <v>12500</v>
      </c>
      <c r="H37" s="32"/>
      <c r="I37" s="32"/>
    </row>
    <row r="38" spans="1:9" ht="68.25" customHeight="1">
      <c r="A38" s="15" t="s">
        <v>31</v>
      </c>
      <c r="B38" s="12" t="s">
        <v>151</v>
      </c>
      <c r="C38" s="16">
        <v>807</v>
      </c>
      <c r="D38" s="15" t="s">
        <v>40</v>
      </c>
      <c r="E38" s="15" t="s">
        <v>152</v>
      </c>
      <c r="F38" s="15"/>
      <c r="G38" s="32">
        <f t="shared" ref="G38:I39" si="3">G39</f>
        <v>204066</v>
      </c>
      <c r="H38" s="32">
        <f t="shared" si="3"/>
        <v>204066</v>
      </c>
      <c r="I38" s="32">
        <f t="shared" si="3"/>
        <v>204066</v>
      </c>
    </row>
    <row r="39" spans="1:9" ht="15" customHeight="1">
      <c r="A39" s="15" t="s">
        <v>32</v>
      </c>
      <c r="B39" s="12" t="s">
        <v>14</v>
      </c>
      <c r="C39" s="16">
        <v>807</v>
      </c>
      <c r="D39" s="15" t="s">
        <v>40</v>
      </c>
      <c r="E39" s="15" t="s">
        <v>152</v>
      </c>
      <c r="F39" s="15" t="s">
        <v>15</v>
      </c>
      <c r="G39" s="32">
        <f t="shared" si="3"/>
        <v>204066</v>
      </c>
      <c r="H39" s="32">
        <f t="shared" si="3"/>
        <v>204066</v>
      </c>
      <c r="I39" s="32">
        <f t="shared" si="3"/>
        <v>204066</v>
      </c>
    </row>
    <row r="40" spans="1:9" ht="15" customHeight="1">
      <c r="A40" s="15" t="s">
        <v>33</v>
      </c>
      <c r="B40" s="12" t="s">
        <v>17</v>
      </c>
      <c r="C40" s="16">
        <v>807</v>
      </c>
      <c r="D40" s="15" t="s">
        <v>40</v>
      </c>
      <c r="E40" s="15" t="s">
        <v>152</v>
      </c>
      <c r="F40" s="15" t="s">
        <v>18</v>
      </c>
      <c r="G40" s="32">
        <v>204066</v>
      </c>
      <c r="H40" s="32">
        <v>204066</v>
      </c>
      <c r="I40" s="32">
        <v>204066</v>
      </c>
    </row>
    <row r="41" spans="1:9" s="37" customFormat="1" ht="12.75" customHeight="1">
      <c r="A41" s="15" t="s">
        <v>31</v>
      </c>
      <c r="B41" s="12" t="s">
        <v>100</v>
      </c>
      <c r="C41" s="16">
        <v>807</v>
      </c>
      <c r="D41" s="15" t="s">
        <v>49</v>
      </c>
      <c r="E41" s="15"/>
      <c r="F41" s="15"/>
      <c r="G41" s="32"/>
      <c r="H41" s="32">
        <v>12500</v>
      </c>
      <c r="I41" s="32">
        <v>12500</v>
      </c>
    </row>
    <row r="42" spans="1:9" ht="15" customHeight="1">
      <c r="A42" s="15" t="s">
        <v>32</v>
      </c>
      <c r="B42" s="34" t="s">
        <v>130</v>
      </c>
      <c r="C42" s="35">
        <v>807</v>
      </c>
      <c r="D42" s="33" t="s">
        <v>49</v>
      </c>
      <c r="E42" s="33" t="s">
        <v>114</v>
      </c>
      <c r="F42" s="33"/>
      <c r="G42" s="36"/>
      <c r="H42" s="36">
        <v>12500</v>
      </c>
      <c r="I42" s="36">
        <v>12500</v>
      </c>
    </row>
    <row r="43" spans="1:9" ht="15" customHeight="1">
      <c r="A43" s="15" t="s">
        <v>33</v>
      </c>
      <c r="B43" s="14" t="s">
        <v>131</v>
      </c>
      <c r="C43" s="16">
        <v>807</v>
      </c>
      <c r="D43" s="15" t="s">
        <v>49</v>
      </c>
      <c r="E43" s="15" t="s">
        <v>115</v>
      </c>
      <c r="F43" s="15"/>
      <c r="G43" s="32"/>
      <c r="H43" s="32">
        <v>12500</v>
      </c>
      <c r="I43" s="32">
        <v>12500</v>
      </c>
    </row>
    <row r="44" spans="1:9" ht="26.25" customHeight="1">
      <c r="A44" s="15" t="s">
        <v>74</v>
      </c>
      <c r="B44" s="13" t="s">
        <v>133</v>
      </c>
      <c r="C44" s="16">
        <v>807</v>
      </c>
      <c r="D44" s="15" t="s">
        <v>49</v>
      </c>
      <c r="E44" s="15" t="s">
        <v>116</v>
      </c>
      <c r="F44" s="15"/>
      <c r="G44" s="32"/>
      <c r="H44" s="32">
        <v>12500</v>
      </c>
      <c r="I44" s="32">
        <v>12500</v>
      </c>
    </row>
    <row r="45" spans="1:9" ht="14.25" customHeight="1">
      <c r="A45" s="15" t="s">
        <v>75</v>
      </c>
      <c r="B45" s="12" t="s">
        <v>24</v>
      </c>
      <c r="C45" s="16">
        <v>807</v>
      </c>
      <c r="D45" s="15" t="s">
        <v>49</v>
      </c>
      <c r="E45" s="15" t="s">
        <v>116</v>
      </c>
      <c r="F45" s="15" t="s">
        <v>25</v>
      </c>
      <c r="G45" s="32"/>
      <c r="H45" s="32">
        <v>12500</v>
      </c>
      <c r="I45" s="32">
        <v>12500</v>
      </c>
    </row>
    <row r="46" spans="1:9" ht="15" customHeight="1">
      <c r="A46" s="15" t="s">
        <v>76</v>
      </c>
      <c r="B46" s="12" t="s">
        <v>50</v>
      </c>
      <c r="C46" s="16">
        <v>807</v>
      </c>
      <c r="D46" s="15" t="s">
        <v>49</v>
      </c>
      <c r="E46" s="15" t="s">
        <v>116</v>
      </c>
      <c r="F46" s="15" t="s">
        <v>51</v>
      </c>
      <c r="G46" s="32"/>
      <c r="H46" s="32">
        <v>12500</v>
      </c>
      <c r="I46" s="32">
        <v>12500</v>
      </c>
    </row>
    <row r="47" spans="1:9" ht="14.25" customHeight="1">
      <c r="A47" s="15" t="s">
        <v>138</v>
      </c>
      <c r="B47" s="14" t="s">
        <v>98</v>
      </c>
      <c r="C47" s="16">
        <v>807</v>
      </c>
      <c r="D47" s="15" t="s">
        <v>35</v>
      </c>
      <c r="E47" s="15" t="s">
        <v>11</v>
      </c>
      <c r="F47" s="15" t="s">
        <v>11</v>
      </c>
      <c r="G47" s="32">
        <f t="shared" ref="G47:I51" si="4">G48</f>
        <v>59104</v>
      </c>
      <c r="H47" s="32">
        <f t="shared" si="4"/>
        <v>59104</v>
      </c>
      <c r="I47" s="32">
        <f t="shared" si="4"/>
        <v>59104</v>
      </c>
    </row>
    <row r="48" spans="1:9" ht="16.5" customHeight="1">
      <c r="A48" s="15" t="s">
        <v>139</v>
      </c>
      <c r="B48" s="12" t="s">
        <v>130</v>
      </c>
      <c r="C48" s="16">
        <v>807</v>
      </c>
      <c r="D48" s="15" t="s">
        <v>35</v>
      </c>
      <c r="E48" s="15" t="s">
        <v>114</v>
      </c>
      <c r="F48" s="15"/>
      <c r="G48" s="32">
        <f t="shared" si="4"/>
        <v>59104</v>
      </c>
      <c r="H48" s="32">
        <f t="shared" si="4"/>
        <v>59104</v>
      </c>
      <c r="I48" s="32">
        <f t="shared" si="4"/>
        <v>59104</v>
      </c>
    </row>
    <row r="49" spans="1:9" ht="14.25" customHeight="1">
      <c r="A49" s="15" t="s">
        <v>140</v>
      </c>
      <c r="B49" s="14" t="s">
        <v>131</v>
      </c>
      <c r="C49" s="16">
        <v>807</v>
      </c>
      <c r="D49" s="15" t="s">
        <v>35</v>
      </c>
      <c r="E49" s="19">
        <v>7210000000</v>
      </c>
      <c r="F49" s="15"/>
      <c r="G49" s="32">
        <f t="shared" si="4"/>
        <v>59104</v>
      </c>
      <c r="H49" s="32">
        <f t="shared" si="4"/>
        <v>59104</v>
      </c>
      <c r="I49" s="32">
        <f t="shared" si="4"/>
        <v>59104</v>
      </c>
    </row>
    <row r="50" spans="1:9" ht="64.5" customHeight="1">
      <c r="A50" s="15" t="s">
        <v>77</v>
      </c>
      <c r="B50" s="27" t="s">
        <v>145</v>
      </c>
      <c r="C50" s="16">
        <v>807</v>
      </c>
      <c r="D50" s="15" t="s">
        <v>35</v>
      </c>
      <c r="E50" s="15" t="s">
        <v>119</v>
      </c>
      <c r="F50" s="15" t="s">
        <v>11</v>
      </c>
      <c r="G50" s="32">
        <f t="shared" si="4"/>
        <v>59104</v>
      </c>
      <c r="H50" s="32">
        <f t="shared" si="4"/>
        <v>59104</v>
      </c>
      <c r="I50" s="32">
        <f t="shared" si="4"/>
        <v>59104</v>
      </c>
    </row>
    <row r="51" spans="1:9" ht="15" customHeight="1">
      <c r="A51" s="15" t="s">
        <v>78</v>
      </c>
      <c r="B51" s="12" t="s">
        <v>45</v>
      </c>
      <c r="C51" s="16">
        <v>807</v>
      </c>
      <c r="D51" s="15" t="s">
        <v>35</v>
      </c>
      <c r="E51" s="15" t="s">
        <v>119</v>
      </c>
      <c r="F51" s="15" t="s">
        <v>47</v>
      </c>
      <c r="G51" s="32">
        <f t="shared" si="4"/>
        <v>59104</v>
      </c>
      <c r="H51" s="32">
        <f t="shared" si="4"/>
        <v>59104</v>
      </c>
      <c r="I51" s="32">
        <f t="shared" si="4"/>
        <v>59104</v>
      </c>
    </row>
    <row r="52" spans="1:9">
      <c r="A52" s="15" t="s">
        <v>79</v>
      </c>
      <c r="B52" s="12" t="s">
        <v>46</v>
      </c>
      <c r="C52" s="16">
        <v>807</v>
      </c>
      <c r="D52" s="15" t="s">
        <v>35</v>
      </c>
      <c r="E52" s="15" t="s">
        <v>119</v>
      </c>
      <c r="F52" s="15" t="s">
        <v>48</v>
      </c>
      <c r="G52" s="32">
        <v>59104</v>
      </c>
      <c r="H52" s="32">
        <v>59104</v>
      </c>
      <c r="I52" s="32">
        <v>59104</v>
      </c>
    </row>
    <row r="53" spans="1:9" ht="12.75" customHeight="1">
      <c r="A53" s="15" t="s">
        <v>80</v>
      </c>
      <c r="B53" s="12" t="s">
        <v>41</v>
      </c>
      <c r="C53" s="16">
        <v>807</v>
      </c>
      <c r="D53" s="15" t="s">
        <v>42</v>
      </c>
      <c r="E53" s="15" t="s">
        <v>11</v>
      </c>
      <c r="F53" s="15" t="s">
        <v>11</v>
      </c>
      <c r="G53" s="32">
        <f t="shared" ref="G53:H56" si="5">G54</f>
        <v>42219</v>
      </c>
      <c r="H53" s="32">
        <f t="shared" si="5"/>
        <v>42219</v>
      </c>
      <c r="I53" s="32">
        <f>I54</f>
        <v>42732</v>
      </c>
    </row>
    <row r="54" spans="1:9" ht="13.5" customHeight="1">
      <c r="A54" s="15" t="s">
        <v>81</v>
      </c>
      <c r="B54" s="14" t="s">
        <v>52</v>
      </c>
      <c r="C54" s="16">
        <v>807</v>
      </c>
      <c r="D54" s="15" t="s">
        <v>53</v>
      </c>
      <c r="E54" s="15" t="s">
        <v>11</v>
      </c>
      <c r="F54" s="15" t="s">
        <v>11</v>
      </c>
      <c r="G54" s="32">
        <f t="shared" si="5"/>
        <v>42219</v>
      </c>
      <c r="H54" s="32">
        <f t="shared" si="5"/>
        <v>42219</v>
      </c>
      <c r="I54" s="32">
        <f>I55</f>
        <v>42732</v>
      </c>
    </row>
    <row r="55" spans="1:9" ht="15" customHeight="1">
      <c r="A55" s="15" t="s">
        <v>82</v>
      </c>
      <c r="B55" s="12" t="s">
        <v>130</v>
      </c>
      <c r="C55" s="16">
        <v>807</v>
      </c>
      <c r="D55" s="15" t="s">
        <v>53</v>
      </c>
      <c r="E55" s="15" t="s">
        <v>114</v>
      </c>
      <c r="F55" s="15" t="s">
        <v>11</v>
      </c>
      <c r="G55" s="32">
        <f t="shared" si="5"/>
        <v>42219</v>
      </c>
      <c r="H55" s="32">
        <f t="shared" si="5"/>
        <v>42219</v>
      </c>
      <c r="I55" s="32">
        <f>I56</f>
        <v>42732</v>
      </c>
    </row>
    <row r="56" spans="1:9" ht="14.25" customHeight="1">
      <c r="A56" s="15" t="s">
        <v>83</v>
      </c>
      <c r="B56" s="12" t="s">
        <v>134</v>
      </c>
      <c r="C56" s="16">
        <v>807</v>
      </c>
      <c r="D56" s="15" t="s">
        <v>53</v>
      </c>
      <c r="E56" s="19">
        <v>7210000000</v>
      </c>
      <c r="F56" s="15" t="s">
        <v>11</v>
      </c>
      <c r="G56" s="32">
        <f t="shared" si="5"/>
        <v>42219</v>
      </c>
      <c r="H56" s="32">
        <f t="shared" si="5"/>
        <v>42219</v>
      </c>
      <c r="I56" s="32">
        <f>I57</f>
        <v>42732</v>
      </c>
    </row>
    <row r="57" spans="1:9" ht="36.75" customHeight="1">
      <c r="A57" s="15" t="s">
        <v>84</v>
      </c>
      <c r="B57" s="12" t="s">
        <v>135</v>
      </c>
      <c r="C57" s="16">
        <v>807</v>
      </c>
      <c r="D57" s="15" t="s">
        <v>53</v>
      </c>
      <c r="E57" s="18" t="s">
        <v>120</v>
      </c>
      <c r="F57" s="15" t="s">
        <v>11</v>
      </c>
      <c r="G57" s="32">
        <f>G58+G60</f>
        <v>42219</v>
      </c>
      <c r="H57" s="32">
        <f>H58+H60</f>
        <v>42219</v>
      </c>
      <c r="I57" s="32">
        <f>I58+I60</f>
        <v>42732</v>
      </c>
    </row>
    <row r="58" spans="1:9" ht="24.75" customHeight="1">
      <c r="A58" s="15" t="s">
        <v>34</v>
      </c>
      <c r="B58" s="12" t="s">
        <v>14</v>
      </c>
      <c r="C58" s="16">
        <v>807</v>
      </c>
      <c r="D58" s="15" t="s">
        <v>53</v>
      </c>
      <c r="E58" s="18" t="s">
        <v>120</v>
      </c>
      <c r="F58" s="15" t="s">
        <v>15</v>
      </c>
      <c r="G58" s="38">
        <f>G59</f>
        <v>34322.81</v>
      </c>
      <c r="H58" s="38">
        <f>H59</f>
        <v>34322.81</v>
      </c>
      <c r="I58" s="38">
        <f>I59</f>
        <v>30756</v>
      </c>
    </row>
    <row r="59" spans="1:9" ht="13.5" customHeight="1">
      <c r="A59" s="15" t="s">
        <v>36</v>
      </c>
      <c r="B59" s="12" t="s">
        <v>17</v>
      </c>
      <c r="C59" s="16">
        <v>807</v>
      </c>
      <c r="D59" s="15" t="s">
        <v>53</v>
      </c>
      <c r="E59" s="18" t="s">
        <v>120</v>
      </c>
      <c r="F59" s="15" t="s">
        <v>18</v>
      </c>
      <c r="G59" s="38">
        <v>34322.81</v>
      </c>
      <c r="H59" s="38">
        <v>34322.81</v>
      </c>
      <c r="I59" s="38">
        <v>30756</v>
      </c>
    </row>
    <row r="60" spans="1:9" ht="12.75" customHeight="1">
      <c r="A60" s="15" t="s">
        <v>37</v>
      </c>
      <c r="B60" s="12" t="s">
        <v>127</v>
      </c>
      <c r="C60" s="16">
        <v>807</v>
      </c>
      <c r="D60" s="15" t="s">
        <v>53</v>
      </c>
      <c r="E60" s="18" t="s">
        <v>120</v>
      </c>
      <c r="F60" s="15" t="s">
        <v>20</v>
      </c>
      <c r="G60" s="38">
        <f>G61</f>
        <v>7896.19</v>
      </c>
      <c r="H60" s="38">
        <f>H61</f>
        <v>7896.19</v>
      </c>
      <c r="I60" s="38">
        <f>I61</f>
        <v>11976</v>
      </c>
    </row>
    <row r="61" spans="1:9" ht="13.5" customHeight="1" thickBot="1">
      <c r="A61" s="15" t="s">
        <v>85</v>
      </c>
      <c r="B61" s="12" t="s">
        <v>22</v>
      </c>
      <c r="C61" s="16">
        <v>807</v>
      </c>
      <c r="D61" s="15" t="s">
        <v>53</v>
      </c>
      <c r="E61" s="18" t="s">
        <v>120</v>
      </c>
      <c r="F61" s="15" t="s">
        <v>23</v>
      </c>
      <c r="G61" s="38">
        <v>7896.19</v>
      </c>
      <c r="H61" s="38">
        <v>7896.19</v>
      </c>
      <c r="I61" s="38">
        <v>11976</v>
      </c>
    </row>
    <row r="62" spans="1:9" ht="42" customHeight="1" thickBot="1">
      <c r="A62" s="43" t="s">
        <v>212</v>
      </c>
      <c r="B62" s="46" t="s">
        <v>180</v>
      </c>
      <c r="C62" s="16">
        <v>807</v>
      </c>
      <c r="D62" s="15" t="s">
        <v>181</v>
      </c>
      <c r="E62" s="18"/>
      <c r="F62" s="15"/>
      <c r="G62" s="47">
        <f>G63+G68</f>
        <v>7571</v>
      </c>
      <c r="H62" s="32"/>
      <c r="I62" s="32"/>
    </row>
    <row r="63" spans="1:9" ht="13.5" customHeight="1" thickBot="1">
      <c r="A63" s="43" t="s">
        <v>86</v>
      </c>
      <c r="B63" s="48" t="s">
        <v>182</v>
      </c>
      <c r="C63" s="16">
        <v>807</v>
      </c>
      <c r="D63" s="15" t="s">
        <v>183</v>
      </c>
      <c r="E63" s="18"/>
      <c r="F63" s="15"/>
      <c r="G63" s="47">
        <v>7210</v>
      </c>
      <c r="H63" s="32"/>
      <c r="I63" s="32"/>
    </row>
    <row r="64" spans="1:9" ht="13.5" customHeight="1" thickBot="1">
      <c r="A64" s="43" t="s">
        <v>87</v>
      </c>
      <c r="B64" s="48" t="s">
        <v>184</v>
      </c>
      <c r="C64" s="16">
        <v>807</v>
      </c>
      <c r="D64" s="15" t="s">
        <v>183</v>
      </c>
      <c r="E64" s="18" t="s">
        <v>185</v>
      </c>
      <c r="F64" s="15"/>
      <c r="G64" s="47">
        <f>G63</f>
        <v>7210</v>
      </c>
      <c r="H64" s="32"/>
      <c r="I64" s="32"/>
    </row>
    <row r="65" spans="1:9" ht="13.5" customHeight="1" thickBot="1">
      <c r="A65" s="43" t="s">
        <v>88</v>
      </c>
      <c r="B65" s="48" t="s">
        <v>186</v>
      </c>
      <c r="C65" s="16">
        <v>807</v>
      </c>
      <c r="D65" s="15" t="s">
        <v>183</v>
      </c>
      <c r="E65" s="18" t="s">
        <v>190</v>
      </c>
      <c r="F65" s="15"/>
      <c r="G65" s="49">
        <f>G66</f>
        <v>7210</v>
      </c>
      <c r="H65" s="32"/>
      <c r="I65" s="32"/>
    </row>
    <row r="66" spans="1:9" ht="13.5" customHeight="1" thickBot="1">
      <c r="A66" s="43" t="s">
        <v>89</v>
      </c>
      <c r="B66" s="48" t="s">
        <v>187</v>
      </c>
      <c r="C66" s="16">
        <v>807</v>
      </c>
      <c r="D66" s="15" t="s">
        <v>183</v>
      </c>
      <c r="E66" s="18" t="s">
        <v>190</v>
      </c>
      <c r="F66" s="15" t="s">
        <v>20</v>
      </c>
      <c r="G66" s="49">
        <f>G67</f>
        <v>7210</v>
      </c>
      <c r="H66" s="32"/>
      <c r="I66" s="32"/>
    </row>
    <row r="67" spans="1:9" ht="13.5" customHeight="1" thickBot="1">
      <c r="A67" s="43" t="s">
        <v>90</v>
      </c>
      <c r="B67" s="48" t="s">
        <v>188</v>
      </c>
      <c r="C67" s="16">
        <v>807</v>
      </c>
      <c r="D67" s="15" t="s">
        <v>183</v>
      </c>
      <c r="E67" s="18" t="s">
        <v>190</v>
      </c>
      <c r="F67" s="15" t="s">
        <v>23</v>
      </c>
      <c r="G67" s="49">
        <v>7210</v>
      </c>
      <c r="H67" s="32"/>
      <c r="I67" s="32"/>
    </row>
    <row r="68" spans="1:9" ht="13.5" customHeight="1" thickBot="1">
      <c r="A68" s="43" t="s">
        <v>91</v>
      </c>
      <c r="B68" s="48" t="s">
        <v>189</v>
      </c>
      <c r="C68" s="16">
        <v>807</v>
      </c>
      <c r="D68" s="15" t="s">
        <v>183</v>
      </c>
      <c r="E68" s="18" t="s">
        <v>190</v>
      </c>
      <c r="F68" s="15"/>
      <c r="G68" s="47">
        <f>G69</f>
        <v>361</v>
      </c>
      <c r="H68" s="32"/>
      <c r="I68" s="32"/>
    </row>
    <row r="69" spans="1:9" ht="13.5" customHeight="1" thickBot="1">
      <c r="A69" s="43" t="s">
        <v>92</v>
      </c>
      <c r="B69" s="48" t="s">
        <v>187</v>
      </c>
      <c r="C69" s="16">
        <v>807</v>
      </c>
      <c r="D69" s="15" t="s">
        <v>183</v>
      </c>
      <c r="E69" s="18" t="s">
        <v>190</v>
      </c>
      <c r="F69" s="15" t="s">
        <v>20</v>
      </c>
      <c r="G69" s="47">
        <f>G70</f>
        <v>361</v>
      </c>
      <c r="H69" s="32"/>
      <c r="I69" s="32"/>
    </row>
    <row r="70" spans="1:9" ht="13.5" customHeight="1" thickBot="1">
      <c r="A70" s="43" t="s">
        <v>93</v>
      </c>
      <c r="B70" s="48" t="s">
        <v>188</v>
      </c>
      <c r="C70" s="16">
        <v>807</v>
      </c>
      <c r="D70" s="15" t="s">
        <v>183</v>
      </c>
      <c r="E70" s="18" t="s">
        <v>190</v>
      </c>
      <c r="F70" s="15" t="s">
        <v>23</v>
      </c>
      <c r="G70" s="47">
        <v>361</v>
      </c>
      <c r="H70" s="32"/>
      <c r="I70" s="32"/>
    </row>
    <row r="71" spans="1:9" ht="14.25" customHeight="1">
      <c r="A71" s="15" t="s">
        <v>94</v>
      </c>
      <c r="B71" s="12" t="s">
        <v>55</v>
      </c>
      <c r="C71" s="16">
        <v>807</v>
      </c>
      <c r="D71" s="15" t="s">
        <v>57</v>
      </c>
      <c r="E71" s="18"/>
      <c r="F71" s="15"/>
      <c r="G71" s="38">
        <f>G72+G90</f>
        <v>1349004.04</v>
      </c>
      <c r="H71" s="32">
        <f>H75+H81</f>
        <v>172819</v>
      </c>
      <c r="I71" s="32">
        <f>I75+I81</f>
        <v>186821</v>
      </c>
    </row>
    <row r="72" spans="1:9" ht="15.75" customHeight="1">
      <c r="A72" s="15" t="s">
        <v>96</v>
      </c>
      <c r="B72" s="12" t="s">
        <v>59</v>
      </c>
      <c r="C72" s="16">
        <v>807</v>
      </c>
      <c r="D72" s="15" t="s">
        <v>58</v>
      </c>
      <c r="E72" s="18"/>
      <c r="F72" s="15"/>
      <c r="G72" s="38">
        <v>1341004.04</v>
      </c>
      <c r="H72" s="32">
        <f t="shared" ref="H72:I74" si="6">H71</f>
        <v>172819</v>
      </c>
      <c r="I72" s="32">
        <f t="shared" si="6"/>
        <v>186821</v>
      </c>
    </row>
    <row r="73" spans="1:9" ht="25.5" customHeight="1">
      <c r="A73" s="15" t="s">
        <v>102</v>
      </c>
      <c r="B73" s="12" t="s">
        <v>173</v>
      </c>
      <c r="C73" s="16">
        <v>807</v>
      </c>
      <c r="D73" s="15" t="s">
        <v>58</v>
      </c>
      <c r="E73" s="18" t="s">
        <v>121</v>
      </c>
      <c r="F73" s="15"/>
      <c r="G73" s="38">
        <v>1341004.04</v>
      </c>
      <c r="H73" s="32">
        <f t="shared" si="6"/>
        <v>172819</v>
      </c>
      <c r="I73" s="32">
        <f t="shared" si="6"/>
        <v>186821</v>
      </c>
    </row>
    <row r="74" spans="1:9" ht="24.75" customHeight="1" thickBot="1">
      <c r="A74" s="15" t="s">
        <v>103</v>
      </c>
      <c r="B74" s="12" t="s">
        <v>178</v>
      </c>
      <c r="C74" s="16">
        <v>807</v>
      </c>
      <c r="D74" s="15" t="s">
        <v>58</v>
      </c>
      <c r="E74" s="18" t="s">
        <v>122</v>
      </c>
      <c r="F74" s="15"/>
      <c r="G74" s="38">
        <f>G75+G78+G81+G84+G87</f>
        <v>1341004.04</v>
      </c>
      <c r="H74" s="32">
        <f t="shared" si="6"/>
        <v>172819</v>
      </c>
      <c r="I74" s="32">
        <f t="shared" si="6"/>
        <v>186821</v>
      </c>
    </row>
    <row r="75" spans="1:9" ht="70.5" customHeight="1" thickBot="1">
      <c r="A75" s="43" t="s">
        <v>104</v>
      </c>
      <c r="B75" s="50" t="s">
        <v>191</v>
      </c>
      <c r="C75" s="16">
        <v>807</v>
      </c>
      <c r="D75" s="15" t="s">
        <v>58</v>
      </c>
      <c r="E75" s="18" t="s">
        <v>193</v>
      </c>
      <c r="F75" s="15"/>
      <c r="G75" s="51">
        <v>93800</v>
      </c>
      <c r="H75" s="32">
        <v>97317</v>
      </c>
      <c r="I75" s="32">
        <v>100966</v>
      </c>
    </row>
    <row r="76" spans="1:9" ht="24.75" customHeight="1" thickBot="1">
      <c r="A76" s="43" t="s">
        <v>105</v>
      </c>
      <c r="B76" s="48" t="s">
        <v>187</v>
      </c>
      <c r="C76" s="16">
        <v>807</v>
      </c>
      <c r="D76" s="15" t="s">
        <v>58</v>
      </c>
      <c r="E76" s="18" t="s">
        <v>193</v>
      </c>
      <c r="F76" s="15" t="s">
        <v>20</v>
      </c>
      <c r="G76" s="51">
        <f t="shared" ref="G76:I77" si="7">G75</f>
        <v>93800</v>
      </c>
      <c r="H76" s="32">
        <f t="shared" si="7"/>
        <v>97317</v>
      </c>
      <c r="I76" s="32">
        <f t="shared" si="7"/>
        <v>100966</v>
      </c>
    </row>
    <row r="77" spans="1:9" ht="24.75" customHeight="1" thickBot="1">
      <c r="A77" s="43" t="s">
        <v>106</v>
      </c>
      <c r="B77" s="48" t="s">
        <v>188</v>
      </c>
      <c r="C77" s="16">
        <v>807</v>
      </c>
      <c r="D77" s="15" t="s">
        <v>58</v>
      </c>
      <c r="E77" s="18" t="s">
        <v>193</v>
      </c>
      <c r="F77" s="15" t="s">
        <v>23</v>
      </c>
      <c r="G77" s="51">
        <f t="shared" si="7"/>
        <v>93800</v>
      </c>
      <c r="H77" s="32">
        <f t="shared" si="7"/>
        <v>97317</v>
      </c>
      <c r="I77" s="32">
        <f t="shared" si="7"/>
        <v>100966</v>
      </c>
    </row>
    <row r="78" spans="1:9" ht="24.75" customHeight="1">
      <c r="A78" s="43" t="s">
        <v>107</v>
      </c>
      <c r="B78" s="52" t="s">
        <v>192</v>
      </c>
      <c r="C78" s="16">
        <v>807</v>
      </c>
      <c r="D78" s="15" t="s">
        <v>58</v>
      </c>
      <c r="E78" s="18" t="s">
        <v>193</v>
      </c>
      <c r="F78" s="15"/>
      <c r="G78" s="51">
        <v>1126</v>
      </c>
      <c r="H78" s="32"/>
      <c r="I78" s="32"/>
    </row>
    <row r="79" spans="1:9" ht="24.75" customHeight="1">
      <c r="A79" s="43" t="s">
        <v>108</v>
      </c>
      <c r="B79" s="12" t="s">
        <v>127</v>
      </c>
      <c r="C79" s="16">
        <v>807</v>
      </c>
      <c r="D79" s="15" t="s">
        <v>58</v>
      </c>
      <c r="E79" s="18" t="s">
        <v>193</v>
      </c>
      <c r="F79" s="15" t="s">
        <v>20</v>
      </c>
      <c r="G79" s="51">
        <f>G78</f>
        <v>1126</v>
      </c>
      <c r="H79" s="32"/>
      <c r="I79" s="32"/>
    </row>
    <row r="80" spans="1:9" ht="24.75" customHeight="1">
      <c r="A80" s="43" t="s">
        <v>109</v>
      </c>
      <c r="B80" s="12" t="s">
        <v>22</v>
      </c>
      <c r="C80" s="16">
        <v>807</v>
      </c>
      <c r="D80" s="15" t="s">
        <v>58</v>
      </c>
      <c r="E80" s="18" t="s">
        <v>193</v>
      </c>
      <c r="F80" s="15" t="s">
        <v>23</v>
      </c>
      <c r="G80" s="51">
        <v>1126</v>
      </c>
      <c r="H80" s="32"/>
      <c r="I80" s="32"/>
    </row>
    <row r="81" spans="1:9" ht="75.75" customHeight="1">
      <c r="A81" s="15" t="s">
        <v>110</v>
      </c>
      <c r="B81" s="12" t="s">
        <v>172</v>
      </c>
      <c r="C81" s="16">
        <v>807</v>
      </c>
      <c r="D81" s="15" t="s">
        <v>58</v>
      </c>
      <c r="E81" s="18" t="s">
        <v>123</v>
      </c>
      <c r="F81" s="15"/>
      <c r="G81" s="32">
        <f t="shared" ref="G81:I82" si="8">G82</f>
        <v>70803</v>
      </c>
      <c r="H81" s="32">
        <f t="shared" si="8"/>
        <v>75502</v>
      </c>
      <c r="I81" s="32">
        <f t="shared" si="8"/>
        <v>85855</v>
      </c>
    </row>
    <row r="82" spans="1:9" ht="12.75" customHeight="1">
      <c r="A82" s="15" t="s">
        <v>163</v>
      </c>
      <c r="B82" s="12" t="s">
        <v>127</v>
      </c>
      <c r="C82" s="16">
        <v>807</v>
      </c>
      <c r="D82" s="15" t="s">
        <v>58</v>
      </c>
      <c r="E82" s="18" t="s">
        <v>123</v>
      </c>
      <c r="F82" s="15" t="s">
        <v>20</v>
      </c>
      <c r="G82" s="32">
        <f t="shared" si="8"/>
        <v>70803</v>
      </c>
      <c r="H82" s="32">
        <f t="shared" si="8"/>
        <v>75502</v>
      </c>
      <c r="I82" s="32">
        <f t="shared" si="8"/>
        <v>85855</v>
      </c>
    </row>
    <row r="83" spans="1:9" ht="12.75" customHeight="1">
      <c r="A83" s="15" t="s">
        <v>164</v>
      </c>
      <c r="B83" s="12" t="s">
        <v>22</v>
      </c>
      <c r="C83" s="16">
        <v>807</v>
      </c>
      <c r="D83" s="15" t="s">
        <v>58</v>
      </c>
      <c r="E83" s="18" t="s">
        <v>123</v>
      </c>
      <c r="F83" s="15" t="s">
        <v>23</v>
      </c>
      <c r="G83" s="32">
        <v>70803</v>
      </c>
      <c r="H83" s="32">
        <v>75502</v>
      </c>
      <c r="I83" s="32">
        <v>85855</v>
      </c>
    </row>
    <row r="84" spans="1:9" ht="66" customHeight="1">
      <c r="A84" s="15" t="s">
        <v>165</v>
      </c>
      <c r="B84" s="12" t="s">
        <v>218</v>
      </c>
      <c r="C84" s="16">
        <v>807</v>
      </c>
      <c r="D84" s="15" t="s">
        <v>58</v>
      </c>
      <c r="E84" s="18" t="s">
        <v>217</v>
      </c>
      <c r="F84" s="15"/>
      <c r="G84" s="32">
        <v>1160330</v>
      </c>
      <c r="H84" s="32"/>
      <c r="I84" s="32"/>
    </row>
    <row r="85" spans="1:9" ht="22.5" customHeight="1" thickBot="1">
      <c r="A85" s="15" t="s">
        <v>166</v>
      </c>
      <c r="B85" s="48" t="s">
        <v>187</v>
      </c>
      <c r="C85" s="16">
        <v>807</v>
      </c>
      <c r="D85" s="15" t="s">
        <v>58</v>
      </c>
      <c r="E85" s="18" t="s">
        <v>217</v>
      </c>
      <c r="F85" s="15" t="s">
        <v>20</v>
      </c>
      <c r="G85" s="32">
        <v>1160330</v>
      </c>
      <c r="H85" s="32"/>
      <c r="I85" s="32"/>
    </row>
    <row r="86" spans="1:9" ht="15" customHeight="1" thickBot="1">
      <c r="A86" s="15" t="s">
        <v>167</v>
      </c>
      <c r="B86" s="48" t="s">
        <v>188</v>
      </c>
      <c r="C86" s="16">
        <v>807</v>
      </c>
      <c r="D86" s="15" t="s">
        <v>58</v>
      </c>
      <c r="E86" s="18" t="s">
        <v>217</v>
      </c>
      <c r="F86" s="15" t="s">
        <v>23</v>
      </c>
      <c r="G86" s="32">
        <v>1160330</v>
      </c>
      <c r="H86" s="32"/>
      <c r="I86" s="32"/>
    </row>
    <row r="87" spans="1:9" ht="52.5" customHeight="1">
      <c r="A87" s="15" t="s">
        <v>168</v>
      </c>
      <c r="B87" s="12" t="s">
        <v>219</v>
      </c>
      <c r="C87" s="16">
        <v>807</v>
      </c>
      <c r="D87" s="15" t="s">
        <v>58</v>
      </c>
      <c r="E87" s="18" t="s">
        <v>217</v>
      </c>
      <c r="F87" s="15"/>
      <c r="G87" s="32">
        <v>14945.04</v>
      </c>
      <c r="H87" s="32"/>
      <c r="I87" s="32"/>
    </row>
    <row r="88" spans="1:9" ht="15" customHeight="1" thickBot="1">
      <c r="A88" s="15" t="s">
        <v>169</v>
      </c>
      <c r="B88" s="48" t="s">
        <v>187</v>
      </c>
      <c r="C88" s="16">
        <v>807</v>
      </c>
      <c r="D88" s="15" t="s">
        <v>58</v>
      </c>
      <c r="E88" s="18" t="s">
        <v>217</v>
      </c>
      <c r="F88" s="15" t="s">
        <v>20</v>
      </c>
      <c r="G88" s="32">
        <v>14945.04</v>
      </c>
      <c r="H88" s="32"/>
      <c r="I88" s="32"/>
    </row>
    <row r="89" spans="1:9" ht="12.75" customHeight="1" thickBot="1">
      <c r="A89" s="15" t="s">
        <v>170</v>
      </c>
      <c r="B89" s="48" t="s">
        <v>188</v>
      </c>
      <c r="C89" s="16">
        <v>807</v>
      </c>
      <c r="D89" s="15" t="s">
        <v>58</v>
      </c>
      <c r="E89" s="18" t="s">
        <v>217</v>
      </c>
      <c r="F89" s="15" t="s">
        <v>23</v>
      </c>
      <c r="G89" s="32">
        <v>14945.04</v>
      </c>
      <c r="H89" s="32"/>
      <c r="I89" s="32"/>
    </row>
    <row r="90" spans="1:9" ht="12.75" customHeight="1">
      <c r="A90" s="15" t="s">
        <v>171</v>
      </c>
      <c r="B90" s="52" t="s">
        <v>220</v>
      </c>
      <c r="C90" s="16">
        <v>804</v>
      </c>
      <c r="D90" s="15" t="s">
        <v>221</v>
      </c>
      <c r="E90" s="18" t="s">
        <v>222</v>
      </c>
      <c r="F90" s="15"/>
      <c r="G90" s="32">
        <v>8000</v>
      </c>
      <c r="H90" s="32"/>
      <c r="I90" s="32"/>
    </row>
    <row r="91" spans="1:9" ht="12.75" customHeight="1" thickBot="1">
      <c r="A91" s="15" t="s">
        <v>194</v>
      </c>
      <c r="B91" s="48" t="s">
        <v>187</v>
      </c>
      <c r="C91" s="16">
        <v>804</v>
      </c>
      <c r="D91" s="15" t="s">
        <v>221</v>
      </c>
      <c r="E91" s="18" t="s">
        <v>222</v>
      </c>
      <c r="F91" s="15" t="s">
        <v>20</v>
      </c>
      <c r="G91" s="32">
        <v>8000</v>
      </c>
      <c r="H91" s="32"/>
      <c r="I91" s="32"/>
    </row>
    <row r="92" spans="1:9" ht="12.75" customHeight="1" thickBot="1">
      <c r="A92" s="15" t="s">
        <v>195</v>
      </c>
      <c r="B92" s="48" t="s">
        <v>188</v>
      </c>
      <c r="C92" s="16">
        <v>804</v>
      </c>
      <c r="D92" s="15" t="s">
        <v>221</v>
      </c>
      <c r="E92" s="18" t="s">
        <v>222</v>
      </c>
      <c r="F92" s="15" t="s">
        <v>23</v>
      </c>
      <c r="G92" s="32">
        <v>8000</v>
      </c>
      <c r="H92" s="32"/>
      <c r="I92" s="32"/>
    </row>
    <row r="93" spans="1:9" ht="13.5" customHeight="1">
      <c r="A93" s="15" t="s">
        <v>196</v>
      </c>
      <c r="B93" s="14" t="s">
        <v>99</v>
      </c>
      <c r="C93" s="16">
        <v>807</v>
      </c>
      <c r="D93" s="17" t="s">
        <v>111</v>
      </c>
      <c r="E93" s="15" t="s">
        <v>44</v>
      </c>
      <c r="F93" s="15" t="s">
        <v>44</v>
      </c>
      <c r="G93" s="32">
        <f>G94</f>
        <v>1174496</v>
      </c>
      <c r="H93" s="32">
        <f>H94</f>
        <v>105544</v>
      </c>
      <c r="I93" s="32">
        <f>I94</f>
        <v>105544</v>
      </c>
    </row>
    <row r="94" spans="1:9" ht="12" customHeight="1">
      <c r="A94" s="15" t="s">
        <v>197</v>
      </c>
      <c r="B94" s="14" t="s">
        <v>54</v>
      </c>
      <c r="C94" s="16">
        <v>807</v>
      </c>
      <c r="D94" s="17" t="s">
        <v>56</v>
      </c>
      <c r="E94" s="15" t="s">
        <v>44</v>
      </c>
      <c r="F94" s="15" t="s">
        <v>44</v>
      </c>
      <c r="G94" s="32">
        <f>G96</f>
        <v>1174496</v>
      </c>
      <c r="H94" s="32">
        <f>H96</f>
        <v>105544</v>
      </c>
      <c r="I94" s="32">
        <f>I96</f>
        <v>105544</v>
      </c>
    </row>
    <row r="95" spans="1:9" ht="33" customHeight="1">
      <c r="A95" s="15" t="s">
        <v>198</v>
      </c>
      <c r="B95" s="12" t="s">
        <v>174</v>
      </c>
      <c r="C95" s="16">
        <v>807</v>
      </c>
      <c r="D95" s="17" t="s">
        <v>56</v>
      </c>
      <c r="E95" s="15" t="s">
        <v>121</v>
      </c>
      <c r="F95" s="15" t="s">
        <v>11</v>
      </c>
      <c r="G95" s="32">
        <f>G96</f>
        <v>1174496</v>
      </c>
      <c r="H95" s="32">
        <f>H96</f>
        <v>105544</v>
      </c>
      <c r="I95" s="32">
        <f>I96</f>
        <v>105544</v>
      </c>
    </row>
    <row r="96" spans="1:9" ht="27" customHeight="1">
      <c r="A96" s="15" t="s">
        <v>199</v>
      </c>
      <c r="B96" s="12" t="s">
        <v>175</v>
      </c>
      <c r="C96" s="16">
        <v>807</v>
      </c>
      <c r="D96" s="17" t="s">
        <v>56</v>
      </c>
      <c r="E96" s="15" t="s">
        <v>124</v>
      </c>
      <c r="F96" s="15" t="s">
        <v>44</v>
      </c>
      <c r="G96" s="32">
        <f>G97+G100+G103+G106+G109+G112</f>
        <v>1174496</v>
      </c>
      <c r="H96" s="32">
        <f>H97+H100</f>
        <v>105544</v>
      </c>
      <c r="I96" s="32">
        <f>I97+I100</f>
        <v>105544</v>
      </c>
    </row>
    <row r="97" spans="1:9" ht="51">
      <c r="A97" s="15" t="s">
        <v>200</v>
      </c>
      <c r="B97" s="12" t="s">
        <v>176</v>
      </c>
      <c r="C97" s="16">
        <v>807</v>
      </c>
      <c r="D97" s="17" t="s">
        <v>56</v>
      </c>
      <c r="E97" s="15" t="s">
        <v>125</v>
      </c>
      <c r="F97" s="15"/>
      <c r="G97" s="32">
        <f>G98</f>
        <v>90544</v>
      </c>
      <c r="H97" s="32">
        <f>H98</f>
        <v>90544</v>
      </c>
      <c r="I97" s="32">
        <f>I98</f>
        <v>90544</v>
      </c>
    </row>
    <row r="98" spans="1:9" ht="12" customHeight="1">
      <c r="A98" s="15" t="s">
        <v>201</v>
      </c>
      <c r="B98" s="12" t="s">
        <v>127</v>
      </c>
      <c r="C98" s="16">
        <v>807</v>
      </c>
      <c r="D98" s="17" t="s">
        <v>56</v>
      </c>
      <c r="E98" s="15" t="s">
        <v>125</v>
      </c>
      <c r="F98" s="15" t="s">
        <v>20</v>
      </c>
      <c r="G98" s="32">
        <v>90544</v>
      </c>
      <c r="H98" s="32">
        <v>90544</v>
      </c>
      <c r="I98" s="32">
        <v>90544</v>
      </c>
    </row>
    <row r="99" spans="1:9" ht="12.75" customHeight="1">
      <c r="A99" s="15" t="s">
        <v>202</v>
      </c>
      <c r="B99" s="12" t="s">
        <v>22</v>
      </c>
      <c r="C99" s="16">
        <v>807</v>
      </c>
      <c r="D99" s="17" t="s">
        <v>56</v>
      </c>
      <c r="E99" s="15" t="s">
        <v>125</v>
      </c>
      <c r="F99" s="15" t="s">
        <v>23</v>
      </c>
      <c r="G99" s="32">
        <v>90544</v>
      </c>
      <c r="H99" s="32">
        <v>90544</v>
      </c>
      <c r="I99" s="32">
        <v>90544</v>
      </c>
    </row>
    <row r="100" spans="1:9" ht="50.25" customHeight="1">
      <c r="A100" s="15" t="s">
        <v>203</v>
      </c>
      <c r="B100" s="12" t="s">
        <v>177</v>
      </c>
      <c r="C100" s="16">
        <v>807</v>
      </c>
      <c r="D100" s="17" t="s">
        <v>56</v>
      </c>
      <c r="E100" s="15" t="s">
        <v>136</v>
      </c>
      <c r="F100" s="15"/>
      <c r="G100" s="32">
        <f t="shared" ref="G100:I101" si="9">G101</f>
        <v>15000</v>
      </c>
      <c r="H100" s="32">
        <f t="shared" si="9"/>
        <v>15000</v>
      </c>
      <c r="I100" s="32">
        <f t="shared" si="9"/>
        <v>15000</v>
      </c>
    </row>
    <row r="101" spans="1:9" ht="20.25" customHeight="1">
      <c r="A101" s="15" t="s">
        <v>204</v>
      </c>
      <c r="B101" s="12" t="s">
        <v>127</v>
      </c>
      <c r="C101" s="16">
        <v>807</v>
      </c>
      <c r="D101" s="17" t="s">
        <v>56</v>
      </c>
      <c r="E101" s="15" t="s">
        <v>136</v>
      </c>
      <c r="F101" s="15" t="s">
        <v>20</v>
      </c>
      <c r="G101" s="32">
        <f t="shared" si="9"/>
        <v>15000</v>
      </c>
      <c r="H101" s="32">
        <f t="shared" si="9"/>
        <v>15000</v>
      </c>
      <c r="I101" s="32">
        <f t="shared" si="9"/>
        <v>15000</v>
      </c>
    </row>
    <row r="102" spans="1:9" ht="13.5" customHeight="1">
      <c r="A102" s="15" t="s">
        <v>205</v>
      </c>
      <c r="B102" s="12" t="s">
        <v>22</v>
      </c>
      <c r="C102" s="16">
        <v>807</v>
      </c>
      <c r="D102" s="17" t="s">
        <v>56</v>
      </c>
      <c r="E102" s="15" t="s">
        <v>136</v>
      </c>
      <c r="F102" s="15" t="s">
        <v>23</v>
      </c>
      <c r="G102" s="32">
        <v>15000</v>
      </c>
      <c r="H102" s="32">
        <v>15000</v>
      </c>
      <c r="I102" s="32">
        <v>15000</v>
      </c>
    </row>
    <row r="103" spans="1:9" ht="39" customHeight="1">
      <c r="A103" s="15" t="s">
        <v>207</v>
      </c>
      <c r="B103" s="12" t="s">
        <v>224</v>
      </c>
      <c r="C103" s="16">
        <v>807</v>
      </c>
      <c r="D103" s="17" t="s">
        <v>56</v>
      </c>
      <c r="E103" s="15" t="s">
        <v>223</v>
      </c>
      <c r="F103" s="15"/>
      <c r="G103" s="32">
        <v>697477</v>
      </c>
      <c r="H103" s="32"/>
      <c r="I103" s="32"/>
    </row>
    <row r="104" spans="1:9" ht="13.5" customHeight="1">
      <c r="A104" s="15" t="s">
        <v>206</v>
      </c>
      <c r="B104" s="12" t="s">
        <v>127</v>
      </c>
      <c r="C104" s="16">
        <v>807</v>
      </c>
      <c r="D104" s="17" t="s">
        <v>56</v>
      </c>
      <c r="E104" s="15" t="s">
        <v>223</v>
      </c>
      <c r="F104" s="15" t="s">
        <v>20</v>
      </c>
      <c r="G104" s="32">
        <v>697477</v>
      </c>
      <c r="H104" s="32"/>
      <c r="I104" s="32"/>
    </row>
    <row r="105" spans="1:9" ht="13.5" customHeight="1">
      <c r="A105" s="15" t="s">
        <v>207</v>
      </c>
      <c r="B105" s="12" t="s">
        <v>22</v>
      </c>
      <c r="C105" s="16">
        <v>807</v>
      </c>
      <c r="D105" s="17" t="s">
        <v>56</v>
      </c>
      <c r="E105" s="15" t="s">
        <v>223</v>
      </c>
      <c r="F105" s="15" t="s">
        <v>216</v>
      </c>
      <c r="G105" s="32">
        <v>697477</v>
      </c>
      <c r="H105" s="32"/>
      <c r="I105" s="32"/>
    </row>
    <row r="106" spans="1:9" ht="63.75" customHeight="1">
      <c r="A106" s="15" t="s">
        <v>208</v>
      </c>
      <c r="B106" s="12" t="s">
        <v>225</v>
      </c>
      <c r="C106" s="16">
        <v>807</v>
      </c>
      <c r="D106" s="17" t="s">
        <v>56</v>
      </c>
      <c r="E106" s="15" t="s">
        <v>223</v>
      </c>
      <c r="F106" s="15"/>
      <c r="G106" s="32">
        <v>123085</v>
      </c>
      <c r="H106" s="32"/>
      <c r="I106" s="32"/>
    </row>
    <row r="107" spans="1:9" ht="13.5" customHeight="1">
      <c r="A107" s="15" t="s">
        <v>213</v>
      </c>
      <c r="B107" s="12" t="s">
        <v>127</v>
      </c>
      <c r="C107" s="16">
        <v>807</v>
      </c>
      <c r="D107" s="17" t="s">
        <v>56</v>
      </c>
      <c r="E107" s="15" t="s">
        <v>223</v>
      </c>
      <c r="F107" s="15" t="s">
        <v>20</v>
      </c>
      <c r="G107" s="32">
        <v>123085</v>
      </c>
      <c r="H107" s="32"/>
      <c r="I107" s="32"/>
    </row>
    <row r="108" spans="1:9" ht="13.5" customHeight="1">
      <c r="A108" s="15" t="s">
        <v>214</v>
      </c>
      <c r="B108" s="12" t="s">
        <v>22</v>
      </c>
      <c r="C108" s="16">
        <v>807</v>
      </c>
      <c r="D108" s="17" t="s">
        <v>56</v>
      </c>
      <c r="E108" s="15" t="s">
        <v>223</v>
      </c>
      <c r="F108" s="15" t="s">
        <v>216</v>
      </c>
      <c r="G108" s="32">
        <v>123085</v>
      </c>
      <c r="H108" s="32"/>
      <c r="I108" s="32"/>
    </row>
    <row r="109" spans="1:9" ht="52.5" customHeight="1">
      <c r="A109" s="15" t="s">
        <v>229</v>
      </c>
      <c r="B109" s="12" t="s">
        <v>226</v>
      </c>
      <c r="C109" s="16">
        <v>807</v>
      </c>
      <c r="D109" s="17" t="s">
        <v>56</v>
      </c>
      <c r="E109" s="15" t="s">
        <v>227</v>
      </c>
      <c r="F109" s="15"/>
      <c r="G109" s="32">
        <v>243140</v>
      </c>
      <c r="H109" s="32"/>
      <c r="I109" s="32"/>
    </row>
    <row r="110" spans="1:9" ht="13.5" customHeight="1">
      <c r="A110" s="15" t="s">
        <v>230</v>
      </c>
      <c r="B110" s="12" t="s">
        <v>127</v>
      </c>
      <c r="C110" s="16">
        <v>807</v>
      </c>
      <c r="D110" s="17" t="s">
        <v>56</v>
      </c>
      <c r="E110" s="15" t="s">
        <v>227</v>
      </c>
      <c r="F110" s="15" t="s">
        <v>20</v>
      </c>
      <c r="G110" s="32">
        <v>243140</v>
      </c>
      <c r="H110" s="32"/>
      <c r="I110" s="32"/>
    </row>
    <row r="111" spans="1:9" ht="13.5" customHeight="1">
      <c r="A111" s="15" t="s">
        <v>231</v>
      </c>
      <c r="B111" s="12" t="s">
        <v>22</v>
      </c>
      <c r="C111" s="16">
        <v>807</v>
      </c>
      <c r="D111" s="17" t="s">
        <v>56</v>
      </c>
      <c r="E111" s="15" t="s">
        <v>227</v>
      </c>
      <c r="F111" s="15" t="s">
        <v>216</v>
      </c>
      <c r="G111" s="32">
        <v>243140</v>
      </c>
      <c r="H111" s="32"/>
      <c r="I111" s="32"/>
    </row>
    <row r="112" spans="1:9" ht="43.5" customHeight="1">
      <c r="A112" s="15" t="s">
        <v>232</v>
      </c>
      <c r="B112" s="12" t="s">
        <v>228</v>
      </c>
      <c r="C112" s="16">
        <v>807</v>
      </c>
      <c r="D112" s="17" t="s">
        <v>56</v>
      </c>
      <c r="E112" s="15" t="s">
        <v>227</v>
      </c>
      <c r="F112" s="15"/>
      <c r="G112" s="32">
        <v>5250</v>
      </c>
      <c r="H112" s="32"/>
      <c r="I112" s="32"/>
    </row>
    <row r="113" spans="1:9" ht="13.5" customHeight="1">
      <c r="A113" s="15" t="s">
        <v>15</v>
      </c>
      <c r="B113" s="12" t="s">
        <v>127</v>
      </c>
      <c r="C113" s="16">
        <v>807</v>
      </c>
      <c r="D113" s="17" t="s">
        <v>56</v>
      </c>
      <c r="E113" s="15" t="s">
        <v>227</v>
      </c>
      <c r="F113" s="15" t="s">
        <v>20</v>
      </c>
      <c r="G113" s="32">
        <v>5250</v>
      </c>
      <c r="H113" s="32"/>
      <c r="I113" s="32"/>
    </row>
    <row r="114" spans="1:9" ht="13.5" customHeight="1">
      <c r="A114" s="15" t="s">
        <v>233</v>
      </c>
      <c r="B114" s="12" t="s">
        <v>22</v>
      </c>
      <c r="C114" s="16">
        <v>807</v>
      </c>
      <c r="D114" s="17" t="s">
        <v>56</v>
      </c>
      <c r="E114" s="15" t="s">
        <v>227</v>
      </c>
      <c r="F114" s="15" t="s">
        <v>216</v>
      </c>
      <c r="G114" s="32">
        <v>5250</v>
      </c>
      <c r="H114" s="32"/>
      <c r="I114" s="32"/>
    </row>
    <row r="115" spans="1:9" ht="12" customHeight="1">
      <c r="A115" s="15" t="s">
        <v>234</v>
      </c>
      <c r="B115" s="14" t="s">
        <v>153</v>
      </c>
      <c r="C115" s="16">
        <v>807</v>
      </c>
      <c r="D115" s="17" t="s">
        <v>141</v>
      </c>
      <c r="E115" s="15"/>
      <c r="F115" s="15"/>
      <c r="G115" s="32">
        <f>G117</f>
        <v>582619</v>
      </c>
      <c r="H115" s="32">
        <f>H117</f>
        <v>582619</v>
      </c>
      <c r="I115" s="32">
        <f>I117</f>
        <v>582619</v>
      </c>
    </row>
    <row r="116" spans="1:9" ht="14.25" customHeight="1">
      <c r="A116" s="15" t="s">
        <v>235</v>
      </c>
      <c r="B116" s="12" t="s">
        <v>60</v>
      </c>
      <c r="C116" s="16">
        <v>807</v>
      </c>
      <c r="D116" s="17" t="s">
        <v>61</v>
      </c>
      <c r="E116" s="15"/>
      <c r="F116" s="15"/>
      <c r="G116" s="32">
        <f t="shared" ref="G116:I120" si="10">G117</f>
        <v>582619</v>
      </c>
      <c r="H116" s="32">
        <f t="shared" si="10"/>
        <v>582619</v>
      </c>
      <c r="I116" s="32">
        <f t="shared" si="10"/>
        <v>582619</v>
      </c>
    </row>
    <row r="117" spans="1:9" ht="14.25" customHeight="1">
      <c r="A117" s="15" t="s">
        <v>236</v>
      </c>
      <c r="B117" s="12" t="s">
        <v>130</v>
      </c>
      <c r="C117" s="16">
        <v>807</v>
      </c>
      <c r="D117" s="17" t="s">
        <v>61</v>
      </c>
      <c r="E117" s="15" t="s">
        <v>114</v>
      </c>
      <c r="F117" s="15"/>
      <c r="G117" s="32">
        <f t="shared" si="10"/>
        <v>582619</v>
      </c>
      <c r="H117" s="32">
        <f t="shared" si="10"/>
        <v>582619</v>
      </c>
      <c r="I117" s="32">
        <f t="shared" si="10"/>
        <v>582619</v>
      </c>
    </row>
    <row r="118" spans="1:9" ht="14.25" customHeight="1">
      <c r="A118" s="15" t="s">
        <v>237</v>
      </c>
      <c r="B118" s="12" t="s">
        <v>131</v>
      </c>
      <c r="C118" s="16">
        <v>807</v>
      </c>
      <c r="D118" s="17" t="s">
        <v>61</v>
      </c>
      <c r="E118" s="15" t="s">
        <v>115</v>
      </c>
      <c r="F118" s="15"/>
      <c r="G118" s="32">
        <f t="shared" si="10"/>
        <v>582619</v>
      </c>
      <c r="H118" s="32">
        <f t="shared" si="10"/>
        <v>582619</v>
      </c>
      <c r="I118" s="32">
        <f t="shared" si="10"/>
        <v>582619</v>
      </c>
    </row>
    <row r="119" spans="1:9" ht="60" customHeight="1">
      <c r="A119" s="15" t="s">
        <v>238</v>
      </c>
      <c r="B119" s="12" t="s">
        <v>146</v>
      </c>
      <c r="C119" s="16">
        <v>807</v>
      </c>
      <c r="D119" s="17" t="s">
        <v>61</v>
      </c>
      <c r="E119" s="15" t="s">
        <v>119</v>
      </c>
      <c r="F119" s="15"/>
      <c r="G119" s="32">
        <f t="shared" si="10"/>
        <v>582619</v>
      </c>
      <c r="H119" s="32">
        <f t="shared" si="10"/>
        <v>582619</v>
      </c>
      <c r="I119" s="32">
        <f t="shared" si="10"/>
        <v>582619</v>
      </c>
    </row>
    <row r="120" spans="1:9" ht="19.5" customHeight="1">
      <c r="A120" s="15" t="s">
        <v>239</v>
      </c>
      <c r="B120" s="12" t="s">
        <v>45</v>
      </c>
      <c r="C120" s="16">
        <v>807</v>
      </c>
      <c r="D120" s="17" t="s">
        <v>61</v>
      </c>
      <c r="E120" s="15" t="s">
        <v>119</v>
      </c>
      <c r="F120" s="15" t="s">
        <v>47</v>
      </c>
      <c r="G120" s="32">
        <f t="shared" si="10"/>
        <v>582619</v>
      </c>
      <c r="H120" s="32">
        <f t="shared" si="10"/>
        <v>582619</v>
      </c>
      <c r="I120" s="32">
        <f t="shared" si="10"/>
        <v>582619</v>
      </c>
    </row>
    <row r="121" spans="1:9" ht="14.25" customHeight="1">
      <c r="A121" s="15" t="s">
        <v>240</v>
      </c>
      <c r="B121" s="39" t="s">
        <v>46</v>
      </c>
      <c r="C121" s="16">
        <v>807</v>
      </c>
      <c r="D121" s="17" t="s">
        <v>61</v>
      </c>
      <c r="E121" s="15" t="s">
        <v>119</v>
      </c>
      <c r="F121" s="15" t="s">
        <v>48</v>
      </c>
      <c r="G121" s="40">
        <v>582619</v>
      </c>
      <c r="H121" s="32">
        <v>582619</v>
      </c>
      <c r="I121" s="32">
        <v>582619</v>
      </c>
    </row>
    <row r="122" spans="1:9" ht="14.25" customHeight="1">
      <c r="A122" s="15" t="s">
        <v>241</v>
      </c>
      <c r="B122" s="25" t="s">
        <v>154</v>
      </c>
      <c r="C122" s="16">
        <v>807</v>
      </c>
      <c r="D122" s="17" t="s">
        <v>159</v>
      </c>
      <c r="E122" s="15"/>
      <c r="F122" s="15"/>
      <c r="G122" s="32">
        <f t="shared" ref="G122:I127" si="11">G123</f>
        <v>35355</v>
      </c>
      <c r="H122" s="32">
        <f t="shared" si="11"/>
        <v>35355</v>
      </c>
      <c r="I122" s="32">
        <f t="shared" si="11"/>
        <v>35355</v>
      </c>
    </row>
    <row r="123" spans="1:9" ht="14.25" customHeight="1">
      <c r="A123" s="15" t="s">
        <v>242</v>
      </c>
      <c r="B123" s="25" t="s">
        <v>155</v>
      </c>
      <c r="C123" s="16">
        <v>807</v>
      </c>
      <c r="D123" s="17" t="s">
        <v>160</v>
      </c>
      <c r="E123" s="15"/>
      <c r="F123" s="15"/>
      <c r="G123" s="32">
        <f t="shared" si="11"/>
        <v>35355</v>
      </c>
      <c r="H123" s="32">
        <f t="shared" si="11"/>
        <v>35355</v>
      </c>
      <c r="I123" s="32">
        <f t="shared" si="11"/>
        <v>35355</v>
      </c>
    </row>
    <row r="124" spans="1:9" ht="14.25" customHeight="1">
      <c r="A124" s="15" t="s">
        <v>243</v>
      </c>
      <c r="B124" s="39" t="s">
        <v>130</v>
      </c>
      <c r="C124" s="16">
        <v>807</v>
      </c>
      <c r="D124" s="17" t="s">
        <v>160</v>
      </c>
      <c r="E124" s="15" t="s">
        <v>114</v>
      </c>
      <c r="F124" s="15"/>
      <c r="G124" s="32">
        <f t="shared" si="11"/>
        <v>35355</v>
      </c>
      <c r="H124" s="32">
        <f t="shared" si="11"/>
        <v>35355</v>
      </c>
      <c r="I124" s="32">
        <f t="shared" si="11"/>
        <v>35355</v>
      </c>
    </row>
    <row r="125" spans="1:9" ht="14.25" customHeight="1">
      <c r="A125" s="15" t="s">
        <v>244</v>
      </c>
      <c r="B125" s="39" t="s">
        <v>131</v>
      </c>
      <c r="C125" s="16">
        <v>807</v>
      </c>
      <c r="D125" s="17" t="s">
        <v>160</v>
      </c>
      <c r="E125" s="15" t="s">
        <v>115</v>
      </c>
      <c r="F125" s="15"/>
      <c r="G125" s="32">
        <f t="shared" si="11"/>
        <v>35355</v>
      </c>
      <c r="H125" s="32">
        <f t="shared" si="11"/>
        <v>35355</v>
      </c>
      <c r="I125" s="32">
        <f t="shared" si="11"/>
        <v>35355</v>
      </c>
    </row>
    <row r="126" spans="1:9" ht="38.25" customHeight="1">
      <c r="A126" s="15" t="s">
        <v>245</v>
      </c>
      <c r="B126" s="25" t="s">
        <v>156</v>
      </c>
      <c r="C126" s="16">
        <v>807</v>
      </c>
      <c r="D126" s="17" t="s">
        <v>160</v>
      </c>
      <c r="E126" s="15" t="s">
        <v>161</v>
      </c>
      <c r="F126" s="15"/>
      <c r="G126" s="32">
        <f t="shared" si="11"/>
        <v>35355</v>
      </c>
      <c r="H126" s="32">
        <f t="shared" si="11"/>
        <v>35355</v>
      </c>
      <c r="I126" s="32">
        <f t="shared" si="11"/>
        <v>35355</v>
      </c>
    </row>
    <row r="127" spans="1:9" ht="14.25" customHeight="1">
      <c r="A127" s="15" t="s">
        <v>246</v>
      </c>
      <c r="B127" s="25" t="s">
        <v>157</v>
      </c>
      <c r="C127" s="16">
        <v>807</v>
      </c>
      <c r="D127" s="17" t="s">
        <v>160</v>
      </c>
      <c r="E127" s="15" t="s">
        <v>161</v>
      </c>
      <c r="F127" s="15" t="s">
        <v>162</v>
      </c>
      <c r="G127" s="32">
        <f t="shared" si="11"/>
        <v>35355</v>
      </c>
      <c r="H127" s="32">
        <f t="shared" si="11"/>
        <v>35355</v>
      </c>
      <c r="I127" s="32">
        <f t="shared" si="11"/>
        <v>35355</v>
      </c>
    </row>
    <row r="128" spans="1:9" ht="14.25" customHeight="1">
      <c r="A128" s="15" t="s">
        <v>247</v>
      </c>
      <c r="B128" s="25" t="s">
        <v>158</v>
      </c>
      <c r="C128" s="16">
        <v>807</v>
      </c>
      <c r="D128" s="17" t="s">
        <v>160</v>
      </c>
      <c r="E128" s="15" t="s">
        <v>161</v>
      </c>
      <c r="F128" s="15" t="s">
        <v>162</v>
      </c>
      <c r="G128" s="32">
        <v>35355</v>
      </c>
      <c r="H128" s="32">
        <v>35355</v>
      </c>
      <c r="I128" s="32">
        <v>35355</v>
      </c>
    </row>
    <row r="129" spans="1:9" ht="14.25" customHeight="1">
      <c r="A129" s="15" t="s">
        <v>248</v>
      </c>
      <c r="B129" s="25" t="s">
        <v>142</v>
      </c>
      <c r="C129" s="16"/>
      <c r="D129" s="17"/>
      <c r="E129" s="15"/>
      <c r="F129" s="15"/>
      <c r="G129" s="32"/>
      <c r="H129" s="32">
        <v>116119</v>
      </c>
      <c r="I129" s="32">
        <v>232757</v>
      </c>
    </row>
    <row r="130" spans="1:9">
      <c r="A130" s="15"/>
      <c r="B130" s="25" t="s">
        <v>101</v>
      </c>
      <c r="C130" s="41"/>
      <c r="D130" s="42"/>
      <c r="E130" s="43"/>
      <c r="F130" s="43"/>
      <c r="G130" s="29">
        <f>G122+G115+G93+G71+G62+G53+G12</f>
        <v>7250015.9100000001</v>
      </c>
      <c r="H130" s="45">
        <f>H12+H53+H71+H93+H115+H122+H129</f>
        <v>4901228</v>
      </c>
      <c r="I130" s="44">
        <f>I11+I129</f>
        <v>5032381</v>
      </c>
    </row>
    <row r="131" spans="1:9">
      <c r="A131" s="15"/>
      <c r="B131" s="22"/>
      <c r="C131" s="23" t="s">
        <v>44</v>
      </c>
      <c r="D131" s="22"/>
      <c r="E131" s="22"/>
      <c r="F131" s="22"/>
      <c r="G131" s="22"/>
      <c r="H131" s="22"/>
      <c r="I131" s="22"/>
    </row>
    <row r="132" spans="1:9">
      <c r="A132" s="22"/>
      <c r="B132" s="22"/>
      <c r="C132" s="23" t="s">
        <v>44</v>
      </c>
      <c r="D132" s="22"/>
      <c r="E132" s="22"/>
      <c r="F132" s="22"/>
      <c r="G132" s="22"/>
      <c r="H132" s="22"/>
      <c r="I132" s="22"/>
    </row>
    <row r="133" spans="1:9">
      <c r="A133" s="22"/>
      <c r="B133" s="22"/>
    </row>
    <row r="134" spans="1:9">
      <c r="A134" s="22"/>
    </row>
    <row r="138" spans="1:9" ht="0.75" customHeight="1"/>
  </sheetData>
  <mergeCells count="4">
    <mergeCell ref="A5:I5"/>
    <mergeCell ref="A6:I6"/>
    <mergeCell ref="E1:I1"/>
    <mergeCell ref="E4:I4"/>
  </mergeCells>
  <phoneticPr fontId="0" type="noConversion"/>
  <pageMargins left="0.70866141732283472" right="0.51181102362204722" top="0.35433070866141736" bottom="0.35433070866141736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2019-06-05T09:03:49Z</dcterms:modified>
</cp:coreProperties>
</file>